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Gobierno del Distrito Federal\"/>
    </mc:Choice>
  </mc:AlternateContent>
  <xr:revisionPtr revIDLastSave="0" documentId="10_ncr:100000_{6C473B57-F388-4F5A-9E6E-CDA800B2BE38}" xr6:coauthVersionLast="31" xr6:coauthVersionMax="31" xr10:uidLastSave="{00000000-0000-0000-0000-000000000000}"/>
  <bookViews>
    <workbookView xWindow="-15" yWindow="-15" windowWidth="12120" windowHeight="4560" tabRatio="845" firstSheet="1" activeTab="7" xr2:uid="{00000000-000D-0000-FFFF-FFFF00000000}"/>
  </bookViews>
  <sheets>
    <sheet name="N_Campos Generales" sheetId="1" r:id="rId1"/>
    <sheet name="N_Campos Especificos" sheetId="2" r:id="rId2"/>
    <sheet name="Equipo1" sheetId="9" r:id="rId3"/>
    <sheet name="Equipo2" sheetId="4" r:id="rId4"/>
    <sheet name="Listado Insumos" sheetId="8" r:id="rId5"/>
    <sheet name="Mano de Obra1" sheetId="7" r:id="rId6"/>
    <sheet name="Mano de Obra2" sheetId="5" r:id="rId7"/>
    <sheet name="Materiales" sheetId="24" r:id="rId8"/>
  </sheets>
  <definedNames>
    <definedName name="acumuladoantletrasmon1" localSheetId="7">'N_Campos Generales'!#REF!</definedName>
    <definedName name="acumuladoantletrasmon1">'N_Campos Generales'!#REF!</definedName>
    <definedName name="acumuladoantletrasmon2" localSheetId="7">'N_Campos Generales'!#REF!</definedName>
    <definedName name="acumuladoantletrasmon2">'N_Campos Generales'!#REF!</definedName>
    <definedName name="acumuladoantmon1" localSheetId="7">'N_Campos Generales'!#REF!</definedName>
    <definedName name="acumuladoantmon1">'N_Campos Generales'!#REF!</definedName>
    <definedName name="acumuladoantmon2" localSheetId="7">'N_Campos Generales'!#REF!</definedName>
    <definedName name="acumuladoantmon2">'N_Campos Generales'!#REF!</definedName>
    <definedName name="acumuladoconletrasmon1" localSheetId="7">'N_Campos Generales'!#REF!</definedName>
    <definedName name="acumuladoconletrasmon1">'N_Campos Generales'!#REF!</definedName>
    <definedName name="acumuladoconletrasmon2" localSheetId="7">'N_Campos Generales'!#REF!</definedName>
    <definedName name="acumuladoconletrasmon2">'N_Campos Generales'!#REF!</definedName>
    <definedName name="acumuladomon1" localSheetId="7">'N_Campos Generales'!#REF!</definedName>
    <definedName name="acumuladomon1">'N_Campos Generales'!#REF!</definedName>
    <definedName name="acumuladomon2" localSheetId="7">'N_Campos Generales'!#REF!</definedName>
    <definedName name="acumuladomon2">'N_Campos Generales'!#REF!</definedName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 localSheetId="7">'N_Campos Generales'!#REF!</definedName>
    <definedName name="parcialconletrasmon1">'N_Campos Generales'!#REF!</definedName>
    <definedName name="parcialconletrasmon2" localSheetId="7">'N_Campos Generales'!#REF!</definedName>
    <definedName name="parcialconletrasmon2">'N_Campos Generales'!#REF!</definedName>
    <definedName name="parcialmon1" localSheetId="7">'N_Campos Generales'!#REF!</definedName>
    <definedName name="parcialmon1">'N_Campos Generales'!#REF!</definedName>
    <definedName name="parcialmon2" localSheetId="7">'N_Campos Generales'!#REF!</definedName>
    <definedName name="parcialmon2">'N_Campos Generales'!#REF!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G19" i="4" l="1"/>
  <c r="B13" i="24"/>
  <c r="B9" i="24"/>
  <c r="E8" i="24"/>
  <c r="B8" i="24"/>
  <c r="E7" i="24"/>
  <c r="B7" i="24"/>
  <c r="B4" i="24"/>
  <c r="B4" i="5"/>
  <c r="B13" i="7"/>
  <c r="B4" i="7"/>
  <c r="B9" i="4"/>
  <c r="B4" i="4"/>
  <c r="B4" i="9"/>
  <c r="B13" i="8"/>
  <c r="B4" i="8"/>
  <c r="B7" i="8"/>
  <c r="B8" i="8"/>
  <c r="B15" i="5"/>
  <c r="B12" i="4"/>
  <c r="B13" i="9"/>
  <c r="B14" i="9"/>
  <c r="D8" i="9"/>
  <c r="D7" i="9"/>
  <c r="B8" i="9"/>
  <c r="B7" i="9"/>
  <c r="E8" i="8"/>
  <c r="E7" i="8"/>
  <c r="B7" i="7"/>
  <c r="E8" i="7"/>
  <c r="E7" i="7"/>
  <c r="B8" i="7"/>
  <c r="B7" i="5"/>
  <c r="F16" i="5"/>
  <c r="D16" i="5"/>
  <c r="B16" i="5"/>
  <c r="B13" i="4"/>
  <c r="B7" i="4"/>
  <c r="G8" i="4"/>
  <c r="G7" i="4"/>
  <c r="B9" i="9"/>
  <c r="B9" i="8"/>
  <c r="B9" i="7"/>
  <c r="B9" i="5"/>
  <c r="B8" i="5"/>
  <c r="B8" i="4"/>
  <c r="E15" i="5"/>
</calcChain>
</file>

<file path=xl/sharedStrings.xml><?xml version="1.0" encoding="utf-8"?>
<sst xmlns="http://schemas.openxmlformats.org/spreadsheetml/2006/main" count="503" uniqueCount="382">
  <si>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</si>
  <si>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</si>
  <si>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</si>
  <si>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</si>
  <si>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</si>
  <si>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</si>
  <si>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</si>
  <si>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</si>
  <si>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</si>
  <si>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</si>
  <si>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</si>
  <si>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</si>
  <si>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</si>
  <si>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</si>
  <si>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</si>
  <si>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</si>
  <si>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</si>
  <si>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</si>
  <si>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</si>
  <si>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</si>
  <si>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</si>
  <si>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</si>
  <si>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</si>
  <si>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</si>
  <si>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</si>
  <si>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</si>
  <si>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</si>
  <si>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</si>
  <si>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</si>
  <si>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</si>
  <si>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</si>
  <si>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</si>
  <si>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</si>
  <si>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</si>
  <si>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</si>
  <si>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</si>
  <si>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</si>
  <si>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</si>
  <si>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</si>
  <si>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</si>
  <si>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</si>
  <si>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</si>
  <si>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</si>
  <si>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</si>
  <si>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</si>
  <si>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</si>
  <si>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</si>
  <si>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</si>
  <si>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</si>
  <si>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</si>
  <si>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</si>
  <si>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</si>
  <si>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</si>
  <si>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</si>
  <si>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</si>
  <si>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Código</t>
  </si>
  <si>
    <t>Unidad</t>
  </si>
  <si>
    <t>{detalle}</t>
  </si>
  <si>
    <t>{fin del reporte}</t>
  </si>
  <si>
    <t>Fecha:</t>
  </si>
  <si>
    <t>Concepto</t>
  </si>
  <si>
    <t>ART. 27 A.III</t>
  </si>
  <si>
    <t>TABULADOR DE SALARIO BASE DE MANO DE OBRA E INTREGRACION DE SALARIOS</t>
  </si>
  <si>
    <t>Salario Base por Jornal</t>
  </si>
  <si>
    <t>Factor Salario Real</t>
  </si>
  <si>
    <t>Salario Real</t>
  </si>
  <si>
    <t>Fecha</t>
  </si>
  <si>
    <t>Cantidad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</si>
  <si>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</si>
  <si>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</si>
  <si>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</si>
  <si>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</si>
  <si>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</si>
  <si>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</si>
  <si>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</si>
  <si>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</si>
  <si>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</si>
  <si>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</si>
  <si>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</si>
  <si>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</si>
  <si>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</si>
  <si>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</si>
  <si>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</si>
  <si>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</si>
  <si>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</si>
  <si>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</si>
  <si>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</si>
  <si>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</si>
  <si>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</si>
  <si>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</si>
  <si>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</si>
  <si>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</si>
  <si>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</si>
  <si>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</si>
  <si>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</si>
  <si>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</si>
  <si>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</si>
  <si>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</si>
  <si>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</si>
  <si>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</si>
  <si>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</si>
  <si>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</si>
  <si>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</si>
  <si>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</si>
  <si>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</si>
  <si>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</si>
  <si>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</si>
  <si>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</si>
  <si>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</si>
  <si>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</si>
  <si>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</si>
  <si>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</si>
  <si>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</si>
  <si>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</si>
  <si>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</si>
  <si>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</si>
  <si>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</si>
  <si>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</si>
  <si>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</si>
  <si>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</si>
  <si>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</si>
  <si>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</si>
  <si>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</si>
  <si>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</si>
  <si>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</si>
  <si>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</si>
  <si>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</si>
  <si>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</si>
  <si>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</si>
  <si>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</si>
  <si>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</si>
  <si>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</si>
  <si>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</si>
  <si>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</si>
  <si>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</si>
  <si>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</si>
  <si>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</si>
  <si>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</si>
  <si>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</si>
  <si>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</si>
  <si>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</si>
  <si>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</si>
  <si>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</si>
  <si>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</si>
  <si>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</si>
  <si>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</si>
  <si>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</si>
  <si>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</si>
  <si>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</si>
  <si>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</si>
  <si>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</si>
  <si>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</si>
  <si>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</si>
  <si>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</si>
  <si>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</si>
  <si>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</si>
  <si>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</si>
  <si>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</si>
  <si>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</si>
  <si>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</si>
  <si>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</si>
  <si>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</si>
  <si>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</si>
  <si>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</si>
  <si>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</si>
  <si>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</si>
  <si>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</si>
  <si>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</si>
  <si>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</si>
  <si>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</si>
  <si>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</si>
  <si>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</si>
  <si>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</si>
  <si>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</si>
  <si>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</si>
  <si>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</si>
  <si>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</si>
  <si>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</si>
  <si>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</si>
  <si>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</si>
  <si>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</si>
  <si>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</si>
  <si>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</si>
  <si>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</si>
  <si>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</si>
  <si>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</si>
  <si>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</si>
  <si>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</si>
  <si>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</si>
  <si>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</si>
  <si>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</si>
  <si>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</si>
  <si>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</si>
  <si>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</si>
  <si>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</si>
  <si>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</si>
  <si>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</si>
  <si>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</si>
  <si>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</si>
  <si>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</si>
  <si>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</si>
  <si>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</si>
  <si>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</si>
  <si>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</si>
  <si>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</si>
  <si>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</si>
  <si>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</si>
  <si>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</si>
  <si>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</si>
  <si>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</si>
  <si>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</si>
  <si>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</si>
  <si>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</si>
  <si>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</si>
  <si>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</si>
  <si>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</si>
  <si>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</si>
  <si>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</si>
  <si>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</si>
  <si>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</si>
  <si>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</si>
  <si>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</si>
  <si>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</si>
  <si>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</si>
  <si>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</si>
  <si>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</si>
  <si>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</si>
  <si>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</si>
  <si>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</si>
  <si>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</si>
  <si>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</si>
  <si>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</si>
  <si>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</si>
  <si>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</si>
  <si>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</si>
  <si>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</si>
  <si>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</si>
  <si>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</si>
  <si>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</si>
  <si>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</si>
  <si>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</si>
  <si>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</si>
  <si>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</si>
  <si>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</si>
  <si>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</si>
  <si>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</si>
  <si>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</si>
  <si>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</si>
  <si>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</si>
  <si>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</si>
  <si>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</si>
  <si>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</si>
  <si>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</si>
  <si>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</si>
  <si>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</si>
  <si>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</si>
  <si>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</si>
  <si>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</si>
  <si>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</si>
  <si>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</si>
  <si>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</si>
  <si>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</si>
  <si>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</si>
  <si>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</si>
  <si>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</si>
  <si>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</si>
  <si>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</si>
  <si>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</si>
  <si>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</si>
  <si>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</si>
  <si>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</si>
  <si>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</si>
  <si>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</si>
  <si>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</si>
  <si>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</si>
  <si>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</si>
  <si>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</si>
  <si>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</si>
  <si>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</si>
  <si>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</si>
  <si>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</si>
  <si>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</si>
  <si>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</si>
  <si>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</si>
  <si>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</si>
  <si>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</si>
  <si>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</si>
  <si>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</si>
  <si>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</si>
  <si>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</si>
  <si>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</si>
  <si>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</si>
  <si>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</si>
  <si>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</si>
  <si>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</si>
  <si>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</si>
  <si>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</si>
  <si>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</si>
  <si>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</si>
  <si>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</si>
  <si>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</si>
  <si>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</si>
  <si>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</si>
  <si>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</si>
  <si>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</si>
  <si>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</si>
  <si>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</si>
  <si>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</si>
  <si>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</si>
  <si>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</si>
  <si>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</si>
  <si>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</si>
  <si>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</si>
  <si>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</si>
  <si>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</si>
  <si>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</si>
  <si>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</si>
  <si>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Dirección General de Obras y Servicios Urbanos</t>
  </si>
  <si>
    <t>Departamento del Distrito Federal</t>
  </si>
  <si>
    <t>Inicio de la obra:</t>
  </si>
  <si>
    <t>Terminación de la obra:</t>
  </si>
  <si>
    <t>DATOS BÁSICOS DE MATERIALES</t>
  </si>
  <si>
    <t>Descripción</t>
  </si>
  <si>
    <t>Cantidad a Ejecutar</t>
  </si>
  <si>
    <t>Precio Puesto en Obra</t>
  </si>
  <si>
    <t>Costo de adquisición</t>
  </si>
  <si>
    <t>Descripción de la Maquinaria y Equipo de Construcción</t>
  </si>
  <si>
    <t>DATOS BÁSICOS DE LA MAQUINARIA Y EQUIPO DE CONSTRUCCIÓN</t>
  </si>
  <si>
    <t>Equipo No.</t>
  </si>
  <si>
    <t>Nombre de la Maquinaria y Equipo</t>
  </si>
  <si>
    <t>Marca</t>
  </si>
  <si>
    <t>No. Serie</t>
  </si>
  <si>
    <t>Disponibiliad</t>
  </si>
  <si>
    <t>Vida Util</t>
  </si>
  <si>
    <t>Ubicación Física</t>
  </si>
  <si>
    <t>Capacidad</t>
  </si>
  <si>
    <t>DATOS BÁSICOS DE LA MANO DE OBRA</t>
  </si>
  <si>
    <t>Categoría</t>
  </si>
  <si>
    <t>Cantidad a Emplear</t>
  </si>
  <si>
    <t>Salario</t>
  </si>
  <si>
    <t>GOBIERNO DEL DISTRITO FEDERAL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</si>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</sst>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\-mmm\-yyyy"/>
    <numFmt numFmtId="165" formatCode="&quot;$&quot;#,##0.00"/>
    <numFmt numFmtId="166" formatCode="0.00000"/>
    <numFmt numFmtId="167" formatCode="0.000000"/>
    <numFmt numFmtId="168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17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6" fillId="3" borderId="3" xfId="0" applyFont="1" applyFill="1" applyBorder="1" applyAlignment="1">
      <alignment vertical="top" wrapText="1"/>
    </xf>
    <xf numFmtId="0" fontId="8" fillId="3" borderId="3" xfId="1" applyFill="1" applyBorder="1" applyAlignment="1" applyProtection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0" fontId="6" fillId="5" borderId="9" xfId="0" applyFont="1" applyFill="1" applyBorder="1" applyAlignment="1">
      <alignment vertical="top" wrapText="1"/>
    </xf>
    <xf numFmtId="165" fontId="6" fillId="3" borderId="3" xfId="0" applyNumberFormat="1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top"/>
    </xf>
    <xf numFmtId="0" fontId="0" fillId="5" borderId="12" xfId="0" applyFill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6" fillId="5" borderId="13" xfId="0" applyFont="1" applyFill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49" fontId="7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6" fillId="3" borderId="3" xfId="0" applyNumberFormat="1" applyFont="1" applyFill="1" applyBorder="1" applyAlignment="1">
      <alignment vertical="top" wrapText="1"/>
    </xf>
    <xf numFmtId="165" fontId="7" fillId="0" borderId="0" xfId="0" applyNumberFormat="1" applyFont="1" applyAlignment="1">
      <alignment horizontal="right" vertical="top"/>
    </xf>
    <xf numFmtId="165" fontId="7" fillId="0" borderId="0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14" xfId="0" applyFont="1" applyFill="1" applyBorder="1" applyAlignment="1">
      <alignment horizontal="center" vertical="top"/>
    </xf>
    <xf numFmtId="0" fontId="6" fillId="2" borderId="14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/>
    </xf>
    <xf numFmtId="0" fontId="2" fillId="3" borderId="10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6" fillId="3" borderId="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2" fillId="3" borderId="3" xfId="0" applyFont="1" applyFill="1" applyBorder="1"/>
    <xf numFmtId="165" fontId="4" fillId="0" borderId="0" xfId="0" applyNumberFormat="1" applyFont="1" applyBorder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67" fontId="7" fillId="0" borderId="0" xfId="0" applyNumberFormat="1" applyFont="1" applyAlignment="1">
      <alignment horizontal="right" vertical="top"/>
    </xf>
    <xf numFmtId="0" fontId="5" fillId="0" borderId="0" xfId="0" applyFont="1" applyBorder="1"/>
    <xf numFmtId="0" fontId="5" fillId="0" borderId="15" xfId="0" applyFont="1" applyBorder="1"/>
    <xf numFmtId="0" fontId="9" fillId="0" borderId="15" xfId="0" applyNumberFormat="1" applyFont="1" applyBorder="1" applyAlignment="1">
      <alignment vertical="top" wrapText="1"/>
    </xf>
    <xf numFmtId="0" fontId="5" fillId="0" borderId="15" xfId="0" applyNumberFormat="1" applyFont="1" applyBorder="1" applyAlignment="1">
      <alignment vertical="top" wrapText="1"/>
    </xf>
    <xf numFmtId="0" fontId="4" fillId="0" borderId="15" xfId="0" applyFont="1" applyBorder="1"/>
    <xf numFmtId="0" fontId="9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16" xfId="0" applyFont="1" applyBorder="1"/>
    <xf numFmtId="0" fontId="5" fillId="0" borderId="0" xfId="0" applyFont="1" applyBorder="1" applyAlignment="1">
      <alignment horizontal="left" vertical="top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16" xfId="0" applyFont="1" applyBorder="1" applyAlignment="1">
      <alignment vertical="top" wrapText="1"/>
    </xf>
    <xf numFmtId="164" fontId="4" fillId="0" borderId="0" xfId="0" applyNumberFormat="1" applyFont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Continuous" vertical="center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168" fontId="6" fillId="3" borderId="3" xfId="0" applyNumberFormat="1" applyFont="1" applyFill="1" applyBorder="1" applyAlignment="1">
      <alignment vertical="top" wrapText="1"/>
    </xf>
    <xf numFmtId="168" fontId="6" fillId="3" borderId="1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68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justify" vertical="top" wrapText="1"/>
    </xf>
    <xf numFmtId="0" fontId="7" fillId="0" borderId="0" xfId="0" applyFont="1" applyBorder="1" applyAlignment="1">
      <alignment horizontal="justify" vertical="top" wrapText="1"/>
    </xf>
    <xf numFmtId="0" fontId="4" fillId="0" borderId="0" xfId="0" applyNumberFormat="1" applyFont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/>
    </xf>
    <xf numFmtId="0" fontId="9" fillId="0" borderId="15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left" vertical="top" wrapText="1"/>
    </xf>
    <xf numFmtId="168" fontId="4" fillId="0" borderId="0" xfId="0" applyNumberFormat="1" applyFont="1" applyAlignment="1">
      <alignment horizontal="left" vertical="top" wrapText="1"/>
    </xf>
    <xf numFmtId="0" fontId="12" fillId="3" borderId="3" xfId="0" applyFont="1" applyFill="1" applyBorder="1"/>
    <xf numFmtId="0" fontId="13" fillId="3" borderId="3" xfId="0" applyFont="1" applyFill="1" applyBorder="1"/>
    <xf numFmtId="0" fontId="4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133351</xdr:rowOff>
    </xdr:from>
    <xdr:to>
      <xdr:col>0</xdr:col>
      <xdr:colOff>895350</xdr:colOff>
      <xdr:row>3</xdr:row>
      <xdr:rowOff>152400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33351"/>
          <a:ext cx="838201" cy="5429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0</xdr:row>
      <xdr:rowOff>85726</xdr:rowOff>
    </xdr:from>
    <xdr:to>
      <xdr:col>5</xdr:col>
      <xdr:colOff>0</xdr:colOff>
      <xdr:row>4</xdr:row>
      <xdr:rowOff>105076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57675" y="85726"/>
          <a:ext cx="1581150" cy="7337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38201" cy="592158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285750</xdr:colOff>
      <xdr:row>0</xdr:row>
      <xdr:rowOff>114301</xdr:rowOff>
    </xdr:from>
    <xdr:to>
      <xdr:col>8</xdr:col>
      <xdr:colOff>723900</xdr:colOff>
      <xdr:row>4</xdr:row>
      <xdr:rowOff>133651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105525" y="114301"/>
          <a:ext cx="1143000" cy="648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133351</xdr:rowOff>
    </xdr:from>
    <xdr:to>
      <xdr:col>0</xdr:col>
      <xdr:colOff>933450</xdr:colOff>
      <xdr:row>4</xdr:row>
      <xdr:rowOff>11134</xdr:rowOff>
    </xdr:to>
    <xdr:pic>
      <xdr:nvPicPr>
        <xdr:cNvPr id="6" name="Picture 2" descr="PNGTEST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33351"/>
          <a:ext cx="847726" cy="506433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723900</xdr:colOff>
      <xdr:row>4</xdr:row>
      <xdr:rowOff>152701</xdr:rowOff>
    </xdr:to>
    <xdr:pic>
      <xdr:nvPicPr>
        <xdr:cNvPr id="7" name="Picture 1" descr="PNGTEST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19575" y="133351"/>
          <a:ext cx="1533525" cy="6480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</xdr:row>
      <xdr:rowOff>9527</xdr:rowOff>
    </xdr:from>
    <xdr:to>
      <xdr:col>0</xdr:col>
      <xdr:colOff>802239</xdr:colOff>
      <xdr:row>4</xdr:row>
      <xdr:rowOff>9526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52402"/>
          <a:ext cx="783188" cy="48577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142875</xdr:colOff>
      <xdr:row>0</xdr:row>
      <xdr:rowOff>133351</xdr:rowOff>
    </xdr:from>
    <xdr:to>
      <xdr:col>4</xdr:col>
      <xdr:colOff>695635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24325" y="133351"/>
          <a:ext cx="1229035" cy="6000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9527</xdr:rowOff>
    </xdr:from>
    <xdr:to>
      <xdr:col>0</xdr:col>
      <xdr:colOff>819150</xdr:colOff>
      <xdr:row>3</xdr:row>
      <xdr:rowOff>152401</xdr:rowOff>
    </xdr:to>
    <xdr:pic>
      <xdr:nvPicPr>
        <xdr:cNvPr id="3" name="Picture 2" descr="PNGTES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52402"/>
          <a:ext cx="800100" cy="466724"/>
        </a:xfrm>
        <a:prstGeom prst="rect">
          <a:avLst/>
        </a:prstGeom>
        <a:noFill/>
      </xdr:spPr>
    </xdr:pic>
    <xdr:clientData/>
  </xdr:twoCellAnchor>
  <xdr:twoCellAnchor>
    <xdr:from>
      <xdr:col>4</xdr:col>
      <xdr:colOff>47625</xdr:colOff>
      <xdr:row>0</xdr:row>
      <xdr:rowOff>133351</xdr:rowOff>
    </xdr:from>
    <xdr:to>
      <xdr:col>5</xdr:col>
      <xdr:colOff>419410</xdr:colOff>
      <xdr:row>4</xdr:row>
      <xdr:rowOff>104775</xdr:rowOff>
    </xdr:to>
    <xdr:pic>
      <xdr:nvPicPr>
        <xdr:cNvPr id="4" name="Picture 1" descr="PNGTEST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81550" y="133351"/>
          <a:ext cx="1248085" cy="60007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</xdr:row>
      <xdr:rowOff>9526</xdr:rowOff>
    </xdr:from>
    <xdr:to>
      <xdr:col>0</xdr:col>
      <xdr:colOff>828675</xdr:colOff>
      <xdr:row>3</xdr:row>
      <xdr:rowOff>142875</xdr:rowOff>
    </xdr:to>
    <xdr:pic>
      <xdr:nvPicPr>
        <xdr:cNvPr id="2" name="Picture 2" descr="PNGTES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152401"/>
          <a:ext cx="762001" cy="45719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295275</xdr:colOff>
      <xdr:row>0</xdr:row>
      <xdr:rowOff>133351</xdr:rowOff>
    </xdr:from>
    <xdr:to>
      <xdr:col>4</xdr:col>
      <xdr:colOff>848035</xdr:colOff>
      <xdr:row>4</xdr:row>
      <xdr:rowOff>152701</xdr:rowOff>
    </xdr:to>
    <xdr:pic>
      <xdr:nvPicPr>
        <xdr:cNvPr id="3" name="Picture 1" descr="PNGTES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14900" y="133351"/>
          <a:ext cx="1657660" cy="648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86" t="s">
        <v>341</v>
      </c>
      <c r="C1" s="87" t="s">
        <v>365</v>
      </c>
    </row>
    <row r="2" spans="1:3" ht="12.75" customHeight="1" x14ac:dyDescent="0.2">
      <c r="A2" s="48" t="s">
        <v>0</v>
      </c>
      <c r="B2" s="48"/>
      <c r="C2" s="49"/>
    </row>
    <row r="3" spans="1:3" ht="12.75" customHeight="1" x14ac:dyDescent="0.2">
      <c r="A3" s="50"/>
      <c r="B3" s="50"/>
      <c r="C3" s="50"/>
    </row>
    <row r="4" spans="1:3" ht="12.75" customHeight="1" x14ac:dyDescent="0.2">
      <c r="A4" s="30" t="s">
        <v>117</v>
      </c>
      <c r="B4" s="51" t="s">
        <v>2</v>
      </c>
      <c r="C4" s="52" t="s">
        <v>68</v>
      </c>
    </row>
    <row r="5" spans="1:3" ht="12.75" customHeight="1" x14ac:dyDescent="0.2">
      <c r="A5" s="34" t="s">
        <v>3</v>
      </c>
      <c r="B5" s="31"/>
      <c r="C5" s="26"/>
    </row>
    <row r="6" spans="1:3" ht="12.75" customHeight="1" x14ac:dyDescent="0.2">
      <c r="A6" s="53" t="s">
        <v>70</v>
      </c>
      <c r="B6" s="32" t="s">
        <v>4</v>
      </c>
      <c r="C6" s="25" t="s">
        <v>69</v>
      </c>
    </row>
    <row r="7" spans="1:3" ht="12.75" customHeight="1" x14ac:dyDescent="0.2">
      <c r="A7" s="47" t="s">
        <v>78</v>
      </c>
      <c r="B7" s="33" t="s">
        <v>5</v>
      </c>
      <c r="C7" s="22" t="s">
        <v>71</v>
      </c>
    </row>
    <row r="8" spans="1:3" ht="12.75" customHeight="1" x14ac:dyDescent="0.2">
      <c r="A8" s="47" t="s">
        <v>79</v>
      </c>
      <c r="B8" s="33" t="s">
        <v>6</v>
      </c>
      <c r="C8" s="22" t="s">
        <v>72</v>
      </c>
    </row>
    <row r="9" spans="1:3" ht="12.75" customHeight="1" x14ac:dyDescent="0.2">
      <c r="A9" s="47" t="s">
        <v>80</v>
      </c>
      <c r="B9" s="33" t="s">
        <v>7</v>
      </c>
      <c r="C9" s="22" t="s">
        <v>73</v>
      </c>
    </row>
    <row r="10" spans="1:3" ht="12.75" customHeight="1" x14ac:dyDescent="0.2">
      <c r="A10" s="33" t="s">
        <v>92</v>
      </c>
      <c r="B10" s="47" t="s">
        <v>105</v>
      </c>
      <c r="C10" s="22" t="s">
        <v>74</v>
      </c>
    </row>
    <row r="11" spans="1:3" ht="12.75" customHeight="1" x14ac:dyDescent="0.2">
      <c r="A11" s="33" t="s">
        <v>93</v>
      </c>
      <c r="B11" s="33" t="s">
        <v>8</v>
      </c>
      <c r="C11" s="22" t="s">
        <v>75</v>
      </c>
    </row>
    <row r="12" spans="1:3" ht="12.75" customHeight="1" x14ac:dyDescent="0.2">
      <c r="A12" s="33" t="s">
        <v>94</v>
      </c>
      <c r="B12" s="33" t="s">
        <v>9</v>
      </c>
      <c r="C12" s="22" t="s">
        <v>76</v>
      </c>
    </row>
    <row r="13" spans="1:3" ht="12.75" customHeight="1" x14ac:dyDescent="0.2">
      <c r="A13" s="33" t="s">
        <v>95</v>
      </c>
      <c r="B13" s="33" t="s">
        <v>10</v>
      </c>
      <c r="C13" s="23" t="s">
        <v>77</v>
      </c>
    </row>
    <row r="14" spans="1:3" ht="12.75" customHeight="1" x14ac:dyDescent="0.2">
      <c r="A14" s="47" t="s">
        <v>82</v>
      </c>
      <c r="B14" s="33" t="s">
        <v>11</v>
      </c>
      <c r="C14" s="44">
        <v>1234567</v>
      </c>
    </row>
    <row r="15" spans="1:3" ht="12.75" customHeight="1" x14ac:dyDescent="0.2">
      <c r="A15" s="47" t="s">
        <v>83</v>
      </c>
      <c r="B15" s="33" t="s">
        <v>12</v>
      </c>
      <c r="C15" s="44">
        <v>12345678</v>
      </c>
    </row>
    <row r="16" spans="1:3" ht="12.75" customHeight="1" x14ac:dyDescent="0.2">
      <c r="A16" s="47" t="s">
        <v>84</v>
      </c>
      <c r="B16" s="33" t="s">
        <v>13</v>
      </c>
      <c r="C16" s="44">
        <v>123456789</v>
      </c>
    </row>
    <row r="17" spans="1:3" ht="12.75" customHeight="1" x14ac:dyDescent="0.2">
      <c r="A17" s="47" t="s">
        <v>81</v>
      </c>
      <c r="B17" s="33" t="s">
        <v>14</v>
      </c>
      <c r="C17" s="22" t="s">
        <v>116</v>
      </c>
    </row>
    <row r="18" spans="1:3" ht="12.75" customHeight="1" x14ac:dyDescent="0.2">
      <c r="A18" s="47" t="s">
        <v>85</v>
      </c>
      <c r="B18" s="33" t="s">
        <v>15</v>
      </c>
      <c r="C18" s="22" t="s">
        <v>115</v>
      </c>
    </row>
    <row r="19" spans="1:3" ht="12.75" customHeight="1" x14ac:dyDescent="0.2">
      <c r="A19" s="34" t="s">
        <v>151</v>
      </c>
      <c r="B19" s="35"/>
      <c r="C19" s="26"/>
    </row>
    <row r="20" spans="1:3" x14ac:dyDescent="0.2">
      <c r="A20" s="47" t="s">
        <v>122</v>
      </c>
      <c r="B20" s="47" t="s">
        <v>89</v>
      </c>
      <c r="C20" s="85" t="s">
        <v>340</v>
      </c>
    </row>
    <row r="21" spans="1:3" ht="12.75" customHeight="1" x14ac:dyDescent="0.2">
      <c r="A21" s="33" t="s">
        <v>88</v>
      </c>
      <c r="B21" s="33" t="s">
        <v>90</v>
      </c>
      <c r="C21" s="22" t="s">
        <v>97</v>
      </c>
    </row>
    <row r="22" spans="1:3" ht="12.75" customHeight="1" x14ac:dyDescent="0.2">
      <c r="A22" s="33" t="s">
        <v>96</v>
      </c>
      <c r="B22" s="33" t="s">
        <v>91</v>
      </c>
      <c r="C22" s="22" t="s">
        <v>98</v>
      </c>
    </row>
    <row r="23" spans="1:3" ht="12.75" customHeight="1" x14ac:dyDescent="0.2">
      <c r="A23" s="33" t="s">
        <v>190</v>
      </c>
      <c r="B23" s="33" t="s">
        <v>191</v>
      </c>
      <c r="C23" s="22" t="s">
        <v>191</v>
      </c>
    </row>
    <row r="24" spans="1:3" ht="12.75" customHeight="1" x14ac:dyDescent="0.2">
      <c r="A24" s="33" t="s">
        <v>192</v>
      </c>
      <c r="B24" s="33" t="s">
        <v>193</v>
      </c>
      <c r="C24" s="22" t="s">
        <v>193</v>
      </c>
    </row>
    <row r="25" spans="1:3" ht="12.75" customHeight="1" x14ac:dyDescent="0.2">
      <c r="A25" s="33" t="s">
        <v>194</v>
      </c>
      <c r="B25" s="33" t="s">
        <v>195</v>
      </c>
      <c r="C25" s="22" t="s">
        <v>195</v>
      </c>
    </row>
    <row r="26" spans="1:3" ht="12.75" customHeight="1" x14ac:dyDescent="0.2">
      <c r="A26" s="33" t="s">
        <v>196</v>
      </c>
      <c r="B26" s="33" t="s">
        <v>197</v>
      </c>
      <c r="C26" s="22" t="s">
        <v>197</v>
      </c>
    </row>
    <row r="27" spans="1:3" ht="12.75" customHeight="1" x14ac:dyDescent="0.2">
      <c r="A27" s="33" t="s">
        <v>198</v>
      </c>
      <c r="B27" s="33" t="s">
        <v>199</v>
      </c>
      <c r="C27" s="22" t="s">
        <v>199</v>
      </c>
    </row>
    <row r="28" spans="1:3" ht="12.75" customHeight="1" x14ac:dyDescent="0.2">
      <c r="A28" s="33" t="s">
        <v>200</v>
      </c>
      <c r="B28" s="33" t="s">
        <v>201</v>
      </c>
      <c r="C28" s="22" t="s">
        <v>201</v>
      </c>
    </row>
    <row r="29" spans="1:3" ht="12.75" customHeight="1" x14ac:dyDescent="0.2">
      <c r="A29" s="33" t="s">
        <v>202</v>
      </c>
      <c r="B29" s="33" t="s">
        <v>203</v>
      </c>
      <c r="C29" s="22" t="s">
        <v>203</v>
      </c>
    </row>
    <row r="30" spans="1:3" ht="12.75" customHeight="1" x14ac:dyDescent="0.2">
      <c r="A30" s="90" t="s">
        <v>345</v>
      </c>
      <c r="B30" s="91" t="s">
        <v>346</v>
      </c>
      <c r="C30" s="92" t="s">
        <v>346</v>
      </c>
    </row>
    <row r="31" spans="1:3" ht="12.75" customHeight="1" x14ac:dyDescent="0.2">
      <c r="A31" s="93" t="s">
        <v>347</v>
      </c>
      <c r="B31" s="91" t="s">
        <v>348</v>
      </c>
      <c r="C31" s="92" t="s">
        <v>348</v>
      </c>
    </row>
    <row r="32" spans="1:3" ht="12.75" customHeight="1" x14ac:dyDescent="0.2">
      <c r="A32" s="90" t="s">
        <v>349</v>
      </c>
      <c r="B32" s="91" t="s">
        <v>350</v>
      </c>
      <c r="C32" s="92" t="s">
        <v>350</v>
      </c>
    </row>
    <row r="33" spans="1:3" ht="12.75" customHeight="1" x14ac:dyDescent="0.2">
      <c r="A33" s="34" t="s">
        <v>16</v>
      </c>
      <c r="B33" s="35"/>
      <c r="C33" s="26"/>
    </row>
    <row r="34" spans="1:3" ht="12.75" customHeight="1" x14ac:dyDescent="0.2">
      <c r="A34" s="47" t="s">
        <v>99</v>
      </c>
      <c r="B34" s="33" t="s">
        <v>17</v>
      </c>
      <c r="C34" s="98">
        <v>40017</v>
      </c>
    </row>
    <row r="35" spans="1:3" ht="12.75" customHeight="1" x14ac:dyDescent="0.2">
      <c r="A35" s="47" t="s">
        <v>101</v>
      </c>
      <c r="B35" s="33" t="s">
        <v>18</v>
      </c>
      <c r="C35" s="44" t="s">
        <v>100</v>
      </c>
    </row>
    <row r="36" spans="1:3" x14ac:dyDescent="0.2">
      <c r="A36" s="47" t="s">
        <v>219</v>
      </c>
      <c r="B36" s="47" t="s">
        <v>106</v>
      </c>
      <c r="C36" s="22" t="s">
        <v>107</v>
      </c>
    </row>
    <row r="37" spans="1:3" ht="12.75" customHeight="1" x14ac:dyDescent="0.2">
      <c r="A37" s="34" t="s">
        <v>19</v>
      </c>
      <c r="B37" s="35"/>
      <c r="C37" s="27"/>
    </row>
    <row r="38" spans="1:3" ht="12.75" customHeight="1" x14ac:dyDescent="0.2">
      <c r="A38" s="88" t="s">
        <v>342</v>
      </c>
      <c r="B38" s="89" t="s">
        <v>343</v>
      </c>
      <c r="C38" s="85" t="s">
        <v>344</v>
      </c>
    </row>
    <row r="39" spans="1:3" ht="12.75" customHeight="1" x14ac:dyDescent="0.2">
      <c r="A39" s="47" t="s">
        <v>87</v>
      </c>
      <c r="B39" s="33" t="s">
        <v>20</v>
      </c>
      <c r="C39" s="65" t="s">
        <v>306</v>
      </c>
    </row>
    <row r="40" spans="1:3" ht="12.75" customHeight="1" x14ac:dyDescent="0.2">
      <c r="A40" s="47" t="s">
        <v>204</v>
      </c>
      <c r="B40" s="33" t="s">
        <v>21</v>
      </c>
      <c r="C40" s="22" t="s">
        <v>157</v>
      </c>
    </row>
    <row r="41" spans="1:3" ht="12.75" customHeight="1" x14ac:dyDescent="0.2">
      <c r="A41" s="47" t="s">
        <v>205</v>
      </c>
      <c r="B41" s="33" t="s">
        <v>206</v>
      </c>
      <c r="C41" s="22" t="s">
        <v>206</v>
      </c>
    </row>
    <row r="42" spans="1:3" ht="12.75" customHeight="1" x14ac:dyDescent="0.2">
      <c r="A42" s="47" t="s">
        <v>102</v>
      </c>
      <c r="B42" s="33" t="s">
        <v>22</v>
      </c>
      <c r="C42" s="22" t="s">
        <v>73</v>
      </c>
    </row>
    <row r="43" spans="1:3" ht="12.75" customHeight="1" x14ac:dyDescent="0.2">
      <c r="A43" s="47" t="s">
        <v>103</v>
      </c>
      <c r="B43" s="47" t="s">
        <v>104</v>
      </c>
      <c r="C43" s="22" t="s">
        <v>74</v>
      </c>
    </row>
    <row r="44" spans="1:3" ht="12.75" customHeight="1" x14ac:dyDescent="0.2">
      <c r="A44" s="47" t="s">
        <v>207</v>
      </c>
      <c r="B44" s="47" t="s">
        <v>208</v>
      </c>
      <c r="C44" s="22" t="s">
        <v>208</v>
      </c>
    </row>
    <row r="45" spans="1:3" ht="12.75" customHeight="1" x14ac:dyDescent="0.2">
      <c r="A45" s="47" t="s">
        <v>209</v>
      </c>
      <c r="B45" s="47" t="s">
        <v>210</v>
      </c>
      <c r="C45" s="22" t="s">
        <v>210</v>
      </c>
    </row>
    <row r="46" spans="1:3" ht="12.75" customHeight="1" x14ac:dyDescent="0.2">
      <c r="A46" s="47" t="s">
        <v>211</v>
      </c>
      <c r="B46" s="47" t="s">
        <v>212</v>
      </c>
      <c r="C46" s="22" t="s">
        <v>212</v>
      </c>
    </row>
    <row r="47" spans="1:3" ht="12.75" customHeight="1" x14ac:dyDescent="0.2">
      <c r="A47" s="47" t="s">
        <v>213</v>
      </c>
      <c r="B47" s="47" t="s">
        <v>214</v>
      </c>
      <c r="C47" s="22" t="s">
        <v>214</v>
      </c>
    </row>
    <row r="48" spans="1:3" ht="12.75" customHeight="1" x14ac:dyDescent="0.2">
      <c r="A48" s="47" t="s">
        <v>221</v>
      </c>
      <c r="B48" s="47" t="s">
        <v>222</v>
      </c>
      <c r="C48" s="22" t="s">
        <v>222</v>
      </c>
    </row>
    <row r="49" spans="1:3" ht="12.75" customHeight="1" x14ac:dyDescent="0.2">
      <c r="A49" s="94" t="s">
        <v>351</v>
      </c>
      <c r="B49" s="94" t="s">
        <v>352</v>
      </c>
      <c r="C49" s="95" t="s">
        <v>353</v>
      </c>
    </row>
    <row r="50" spans="1:3" ht="12.75" customHeight="1" x14ac:dyDescent="0.2">
      <c r="A50" s="94" t="s">
        <v>354</v>
      </c>
      <c r="B50" s="94" t="s">
        <v>355</v>
      </c>
      <c r="C50" s="95" t="s">
        <v>356</v>
      </c>
    </row>
    <row r="51" spans="1:3" ht="12.75" customHeight="1" x14ac:dyDescent="0.2">
      <c r="A51" s="94" t="s">
        <v>357</v>
      </c>
      <c r="B51" s="94" t="s">
        <v>358</v>
      </c>
      <c r="C51" s="95" t="s">
        <v>359</v>
      </c>
    </row>
    <row r="52" spans="1:3" ht="12.75" customHeight="1" x14ac:dyDescent="0.2">
      <c r="A52" s="94" t="s">
        <v>360</v>
      </c>
      <c r="B52" s="94" t="s">
        <v>361</v>
      </c>
      <c r="C52" s="95">
        <v>52783850</v>
      </c>
    </row>
    <row r="53" spans="1:3" ht="12.75" customHeight="1" x14ac:dyDescent="0.2">
      <c r="A53" s="94" t="s">
        <v>362</v>
      </c>
      <c r="B53" s="94" t="s">
        <v>363</v>
      </c>
      <c r="C53" s="23" t="s">
        <v>364</v>
      </c>
    </row>
    <row r="54" spans="1:3" ht="12.75" customHeight="1" x14ac:dyDescent="0.2">
      <c r="A54" s="47" t="s">
        <v>108</v>
      </c>
      <c r="B54" s="33" t="s">
        <v>182</v>
      </c>
      <c r="C54" s="98">
        <v>40026</v>
      </c>
    </row>
    <row r="55" spans="1:3" ht="12.75" customHeight="1" x14ac:dyDescent="0.2">
      <c r="A55" s="54" t="s">
        <v>109</v>
      </c>
      <c r="B55" s="36" t="s">
        <v>183</v>
      </c>
      <c r="C55" s="99">
        <v>40178</v>
      </c>
    </row>
    <row r="56" spans="1:3" ht="12.75" customHeight="1" x14ac:dyDescent="0.2">
      <c r="A56" s="47" t="s">
        <v>223</v>
      </c>
      <c r="B56" s="33" t="s">
        <v>224</v>
      </c>
      <c r="C56" s="29">
        <v>100000</v>
      </c>
    </row>
    <row r="57" spans="1:3" ht="12.75" customHeight="1" x14ac:dyDescent="0.2">
      <c r="A57" s="47" t="s">
        <v>225</v>
      </c>
      <c r="B57" s="33" t="s">
        <v>226</v>
      </c>
      <c r="C57" s="29">
        <v>7722</v>
      </c>
    </row>
    <row r="58" spans="1:3" ht="12.75" customHeight="1" x14ac:dyDescent="0.2">
      <c r="A58" s="47" t="s">
        <v>231</v>
      </c>
      <c r="B58" s="33" t="s">
        <v>28</v>
      </c>
      <c r="C58" s="56">
        <v>0.15</v>
      </c>
    </row>
    <row r="59" spans="1:3" ht="12.75" customHeight="1" x14ac:dyDescent="0.2">
      <c r="A59" s="34" t="s">
        <v>23</v>
      </c>
      <c r="B59" s="35"/>
      <c r="C59" s="26"/>
    </row>
    <row r="60" spans="1:3" ht="12.75" customHeight="1" x14ac:dyDescent="0.2">
      <c r="A60" s="33" t="s">
        <v>227</v>
      </c>
      <c r="B60" s="33" t="s">
        <v>228</v>
      </c>
      <c r="C60" s="22">
        <v>153</v>
      </c>
    </row>
    <row r="61" spans="1:3" ht="12.75" customHeight="1" x14ac:dyDescent="0.2">
      <c r="A61" s="33" t="s">
        <v>229</v>
      </c>
      <c r="B61" s="33" t="s">
        <v>230</v>
      </c>
      <c r="C61" s="22">
        <v>133</v>
      </c>
    </row>
    <row r="62" spans="1:3" ht="12.75" customHeight="1" x14ac:dyDescent="0.2">
      <c r="A62" s="47" t="s">
        <v>215</v>
      </c>
      <c r="B62" s="47" t="s">
        <v>153</v>
      </c>
      <c r="C62" s="22">
        <v>2</v>
      </c>
    </row>
    <row r="63" spans="1:3" x14ac:dyDescent="0.2">
      <c r="A63" s="47" t="s">
        <v>216</v>
      </c>
      <c r="B63" s="47" t="s">
        <v>158</v>
      </c>
      <c r="C63" s="22" t="s">
        <v>152</v>
      </c>
    </row>
    <row r="64" spans="1:3" x14ac:dyDescent="0.2">
      <c r="A64" s="47" t="s">
        <v>217</v>
      </c>
      <c r="B64" s="47" t="s">
        <v>160</v>
      </c>
      <c r="C64" s="22" t="s">
        <v>154</v>
      </c>
    </row>
    <row r="65" spans="1:3" x14ac:dyDescent="0.2">
      <c r="A65" s="47" t="s">
        <v>220</v>
      </c>
      <c r="B65" s="47" t="s">
        <v>159</v>
      </c>
      <c r="C65" s="22" t="s">
        <v>155</v>
      </c>
    </row>
    <row r="66" spans="1:3" x14ac:dyDescent="0.2">
      <c r="A66" s="47" t="s">
        <v>218</v>
      </c>
      <c r="B66" s="47" t="s">
        <v>161</v>
      </c>
      <c r="C66" s="22" t="s">
        <v>156</v>
      </c>
    </row>
    <row r="67" spans="1:3" x14ac:dyDescent="0.2">
      <c r="A67" s="38" t="s">
        <v>24</v>
      </c>
      <c r="B67" s="37"/>
      <c r="C67" s="28"/>
    </row>
    <row r="68" spans="1:3" x14ac:dyDescent="0.2">
      <c r="A68" s="47" t="s">
        <v>110</v>
      </c>
      <c r="B68" s="33" t="s">
        <v>25</v>
      </c>
      <c r="C68" s="22" t="s">
        <v>111</v>
      </c>
    </row>
    <row r="69" spans="1:3" x14ac:dyDescent="0.2">
      <c r="A69" s="47" t="s">
        <v>112</v>
      </c>
      <c r="B69" s="33" t="s">
        <v>26</v>
      </c>
      <c r="C69" s="98">
        <v>39995</v>
      </c>
    </row>
    <row r="70" spans="1:3" x14ac:dyDescent="0.2">
      <c r="A70" s="55" t="s">
        <v>113</v>
      </c>
      <c r="B70" s="33" t="s">
        <v>27</v>
      </c>
      <c r="C70" s="24" t="s">
        <v>114</v>
      </c>
    </row>
  </sheetData>
  <hyperlinks>
    <hyperlink ref="C13" r:id="rId1" xr:uid="{00000000-0004-0000-0000-000000000000}"/>
    <hyperlink ref="C53" r:id="rId2" xr:uid="{00000000-0004-0000-0000-000001000000}"/>
  </hyperlinks>
  <printOptions horizontalCentered="1"/>
  <pageMargins left="0.47244094488188981" right="0.74803149606299213" top="0.86614173228346458" bottom="1.7322834645669292" header="0" footer="0"/>
  <pageSetup scale="6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28" workbookViewId="0">
      <selection activeCell="A46" sqref="A46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313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62" t="s">
        <v>232</v>
      </c>
      <c r="B5" s="111" t="s">
        <v>169</v>
      </c>
    </row>
    <row r="6" spans="1:3" ht="12.75" customHeight="1" x14ac:dyDescent="0.2">
      <c r="A6" s="62" t="s">
        <v>166</v>
      </c>
      <c r="B6" s="111" t="s">
        <v>176</v>
      </c>
    </row>
    <row r="7" spans="1:3" ht="12.75" customHeight="1" x14ac:dyDescent="0.2">
      <c r="A7" s="62" t="s">
        <v>123</v>
      </c>
      <c r="B7" s="111" t="s">
        <v>40</v>
      </c>
    </row>
    <row r="8" spans="1:3" ht="12.75" customHeight="1" x14ac:dyDescent="0.2">
      <c r="A8" s="62" t="s">
        <v>124</v>
      </c>
      <c r="B8" s="111" t="s">
        <v>36</v>
      </c>
    </row>
    <row r="9" spans="1:3" ht="12.75" customHeight="1" x14ac:dyDescent="0.2">
      <c r="A9" s="62" t="s">
        <v>121</v>
      </c>
      <c r="B9" s="111" t="s">
        <v>35</v>
      </c>
    </row>
    <row r="10" spans="1:3" ht="12.75" customHeight="1" x14ac:dyDescent="0.2">
      <c r="A10" s="112" t="s">
        <v>119</v>
      </c>
      <c r="B10" s="111" t="s">
        <v>31</v>
      </c>
    </row>
    <row r="11" spans="1:3" ht="12.75" customHeight="1" x14ac:dyDescent="0.2">
      <c r="A11" s="62" t="s">
        <v>120</v>
      </c>
      <c r="B11" s="111" t="s">
        <v>32</v>
      </c>
    </row>
    <row r="12" spans="1:3" ht="12.75" customHeight="1" x14ac:dyDescent="0.2">
      <c r="A12" s="62" t="s">
        <v>368</v>
      </c>
      <c r="B12" s="111" t="s">
        <v>369</v>
      </c>
    </row>
    <row r="13" spans="1:3" ht="12.75" customHeight="1" x14ac:dyDescent="0.2">
      <c r="A13" s="62" t="s">
        <v>370</v>
      </c>
      <c r="B13" s="111" t="s">
        <v>371</v>
      </c>
    </row>
    <row r="14" spans="1:3" ht="12.75" customHeight="1" x14ac:dyDescent="0.2">
      <c r="A14" s="62" t="s">
        <v>267</v>
      </c>
      <c r="B14" s="62" t="s">
        <v>269</v>
      </c>
    </row>
    <row r="15" spans="1:3" ht="12.75" customHeight="1" x14ac:dyDescent="0.2">
      <c r="A15" s="62" t="s">
        <v>268</v>
      </c>
      <c r="B15" s="62" t="s">
        <v>270</v>
      </c>
    </row>
    <row r="16" spans="1:3" ht="12.75" customHeight="1" x14ac:dyDescent="0.2">
      <c r="A16" s="62" t="s">
        <v>302</v>
      </c>
      <c r="B16" s="62" t="s">
        <v>304</v>
      </c>
    </row>
    <row r="17" spans="1:2" ht="12.75" customHeight="1" x14ac:dyDescent="0.2">
      <c r="A17" s="62" t="s">
        <v>303</v>
      </c>
      <c r="B17" s="62" t="s">
        <v>305</v>
      </c>
    </row>
    <row r="18" spans="1:2" ht="12.75" customHeight="1" x14ac:dyDescent="0.2">
      <c r="A18" s="62" t="s">
        <v>235</v>
      </c>
      <c r="B18" s="111" t="s">
        <v>171</v>
      </c>
    </row>
    <row r="19" spans="1:2" x14ac:dyDescent="0.2">
      <c r="A19" s="62" t="s">
        <v>236</v>
      </c>
      <c r="B19" s="62" t="s">
        <v>234</v>
      </c>
    </row>
    <row r="20" spans="1:2" x14ac:dyDescent="0.2">
      <c r="A20" s="62" t="s">
        <v>273</v>
      </c>
      <c r="B20" s="62" t="s">
        <v>275</v>
      </c>
    </row>
    <row r="21" spans="1:2" x14ac:dyDescent="0.2">
      <c r="A21" s="62" t="s">
        <v>271</v>
      </c>
      <c r="B21" s="62" t="s">
        <v>277</v>
      </c>
    </row>
    <row r="22" spans="1:2" x14ac:dyDescent="0.2">
      <c r="A22" s="62" t="s">
        <v>274</v>
      </c>
      <c r="B22" s="111" t="s">
        <v>276</v>
      </c>
    </row>
    <row r="23" spans="1:2" x14ac:dyDescent="0.2">
      <c r="A23" s="62" t="s">
        <v>272</v>
      </c>
      <c r="B23" s="111" t="s">
        <v>278</v>
      </c>
    </row>
    <row r="24" spans="1:2" x14ac:dyDescent="0.2">
      <c r="A24" s="62" t="s">
        <v>233</v>
      </c>
      <c r="B24" s="111" t="s">
        <v>170</v>
      </c>
    </row>
    <row r="25" spans="1:2" x14ac:dyDescent="0.2">
      <c r="A25" s="62" t="s">
        <v>162</v>
      </c>
      <c r="B25" s="111" t="s">
        <v>177</v>
      </c>
    </row>
    <row r="26" spans="1:2" x14ac:dyDescent="0.2">
      <c r="A26" s="62" t="s">
        <v>237</v>
      </c>
      <c r="B26" s="62" t="s">
        <v>239</v>
      </c>
    </row>
    <row r="27" spans="1:2" x14ac:dyDescent="0.2">
      <c r="A27" s="62" t="s">
        <v>238</v>
      </c>
      <c r="B27" s="62" t="s">
        <v>240</v>
      </c>
    </row>
    <row r="28" spans="1:2" x14ac:dyDescent="0.2">
      <c r="A28" s="62" t="s">
        <v>241</v>
      </c>
      <c r="B28" s="111" t="s">
        <v>172</v>
      </c>
    </row>
    <row r="29" spans="1:2" x14ac:dyDescent="0.2">
      <c r="A29" s="62" t="s">
        <v>164</v>
      </c>
      <c r="B29" s="111" t="s">
        <v>178</v>
      </c>
    </row>
    <row r="30" spans="1:2" x14ac:dyDescent="0.2">
      <c r="A30" s="62" t="s">
        <v>125</v>
      </c>
      <c r="B30" s="62" t="s">
        <v>126</v>
      </c>
    </row>
    <row r="31" spans="1:2" x14ac:dyDescent="0.2">
      <c r="A31" s="62" t="s">
        <v>127</v>
      </c>
      <c r="B31" s="62" t="s">
        <v>128</v>
      </c>
    </row>
    <row r="32" spans="1:2" x14ac:dyDescent="0.2">
      <c r="A32" s="112" t="s">
        <v>41</v>
      </c>
      <c r="B32" s="111" t="s">
        <v>42</v>
      </c>
    </row>
    <row r="33" spans="1:2" x14ac:dyDescent="0.2">
      <c r="A33" s="62" t="s">
        <v>298</v>
      </c>
      <c r="B33" s="111" t="s">
        <v>300</v>
      </c>
    </row>
    <row r="34" spans="1:2" x14ac:dyDescent="0.2">
      <c r="A34" s="62" t="s">
        <v>299</v>
      </c>
      <c r="B34" s="111" t="s">
        <v>301</v>
      </c>
    </row>
    <row r="35" spans="1:2" x14ac:dyDescent="0.2">
      <c r="A35" s="62" t="s">
        <v>129</v>
      </c>
      <c r="B35" s="62" t="s">
        <v>130</v>
      </c>
    </row>
    <row r="36" spans="1:2" x14ac:dyDescent="0.2">
      <c r="A36" s="62" t="s">
        <v>263</v>
      </c>
      <c r="B36" s="62" t="s">
        <v>265</v>
      </c>
    </row>
    <row r="37" spans="1:2" x14ac:dyDescent="0.2">
      <c r="A37" s="62" t="s">
        <v>264</v>
      </c>
      <c r="B37" s="62" t="s">
        <v>266</v>
      </c>
    </row>
    <row r="38" spans="1:2" x14ac:dyDescent="0.2">
      <c r="A38" s="62" t="s">
        <v>307</v>
      </c>
      <c r="B38" s="111" t="s">
        <v>309</v>
      </c>
    </row>
    <row r="39" spans="1:2" x14ac:dyDescent="0.2">
      <c r="A39" s="62" t="s">
        <v>308</v>
      </c>
      <c r="B39" s="111" t="s">
        <v>310</v>
      </c>
    </row>
    <row r="40" spans="1:2" x14ac:dyDescent="0.2">
      <c r="A40" s="112" t="s">
        <v>38</v>
      </c>
      <c r="B40" s="111" t="s">
        <v>39</v>
      </c>
    </row>
    <row r="41" spans="1:2" x14ac:dyDescent="0.2">
      <c r="A41" s="62" t="s">
        <v>131</v>
      </c>
      <c r="B41" s="62" t="s">
        <v>132</v>
      </c>
    </row>
    <row r="42" spans="1:2" x14ac:dyDescent="0.2">
      <c r="A42" s="62" t="s">
        <v>242</v>
      </c>
      <c r="B42" s="111" t="s">
        <v>173</v>
      </c>
    </row>
    <row r="43" spans="1:2" x14ac:dyDescent="0.2">
      <c r="A43" s="62" t="s">
        <v>163</v>
      </c>
      <c r="B43" s="111" t="s">
        <v>179</v>
      </c>
    </row>
    <row r="44" spans="1:2" x14ac:dyDescent="0.2">
      <c r="A44" s="62" t="s">
        <v>290</v>
      </c>
      <c r="B44" s="62" t="s">
        <v>294</v>
      </c>
    </row>
    <row r="45" spans="1:2" x14ac:dyDescent="0.2">
      <c r="A45" s="62" t="s">
        <v>293</v>
      </c>
      <c r="B45" s="62" t="s">
        <v>295</v>
      </c>
    </row>
    <row r="46" spans="1:2" x14ac:dyDescent="0.2">
      <c r="A46" s="62" t="s">
        <v>380</v>
      </c>
      <c r="B46" s="62" t="s">
        <v>378</v>
      </c>
    </row>
    <row r="47" spans="1:2" x14ac:dyDescent="0.2">
      <c r="A47" s="62" t="s">
        <v>381</v>
      </c>
      <c r="B47" s="62" t="s">
        <v>379</v>
      </c>
    </row>
    <row r="48" spans="1:2" x14ac:dyDescent="0.2">
      <c r="A48" s="62" t="s">
        <v>292</v>
      </c>
      <c r="B48" s="62" t="s">
        <v>296</v>
      </c>
    </row>
    <row r="49" spans="1:2" x14ac:dyDescent="0.2">
      <c r="A49" s="62" t="s">
        <v>291</v>
      </c>
      <c r="B49" s="62" t="s">
        <v>297</v>
      </c>
    </row>
    <row r="50" spans="1:2" x14ac:dyDescent="0.2">
      <c r="A50" s="62" t="s">
        <v>289</v>
      </c>
      <c r="B50" s="62" t="s">
        <v>372</v>
      </c>
    </row>
    <row r="51" spans="1:2" x14ac:dyDescent="0.2">
      <c r="A51" s="62" t="s">
        <v>167</v>
      </c>
      <c r="B51" s="62" t="s">
        <v>373</v>
      </c>
    </row>
    <row r="52" spans="1:2" x14ac:dyDescent="0.2">
      <c r="A52" s="62" t="s">
        <v>133</v>
      </c>
      <c r="B52" s="62" t="s">
        <v>134</v>
      </c>
    </row>
    <row r="53" spans="1:2" x14ac:dyDescent="0.2">
      <c r="A53" s="62" t="s">
        <v>279</v>
      </c>
      <c r="B53" s="111" t="s">
        <v>174</v>
      </c>
    </row>
    <row r="54" spans="1:2" x14ac:dyDescent="0.2">
      <c r="A54" s="62" t="s">
        <v>168</v>
      </c>
      <c r="B54" s="111" t="s">
        <v>180</v>
      </c>
    </row>
    <row r="55" spans="1:2" x14ac:dyDescent="0.2">
      <c r="A55" s="62" t="s">
        <v>136</v>
      </c>
      <c r="B55" s="62" t="s">
        <v>138</v>
      </c>
    </row>
    <row r="56" spans="1:2" x14ac:dyDescent="0.2">
      <c r="A56" s="62" t="s">
        <v>280</v>
      </c>
      <c r="B56" s="111" t="s">
        <v>175</v>
      </c>
    </row>
    <row r="57" spans="1:2" x14ac:dyDescent="0.2">
      <c r="A57" s="62" t="s">
        <v>165</v>
      </c>
      <c r="B57" s="111" t="s">
        <v>181</v>
      </c>
    </row>
    <row r="58" spans="1:2" x14ac:dyDescent="0.2">
      <c r="A58" s="112" t="s">
        <v>118</v>
      </c>
      <c r="B58" s="111" t="s">
        <v>30</v>
      </c>
    </row>
    <row r="59" spans="1:2" x14ac:dyDescent="0.2">
      <c r="A59" s="62" t="s">
        <v>281</v>
      </c>
      <c r="B59" s="62" t="s">
        <v>282</v>
      </c>
    </row>
    <row r="60" spans="1:2" x14ac:dyDescent="0.2">
      <c r="A60" s="62" t="s">
        <v>283</v>
      </c>
      <c r="B60" s="62" t="s">
        <v>284</v>
      </c>
    </row>
    <row r="61" spans="1:2" x14ac:dyDescent="0.2">
      <c r="A61" s="112" t="s">
        <v>139</v>
      </c>
      <c r="B61" s="111" t="s">
        <v>140</v>
      </c>
    </row>
    <row r="62" spans="1:2" x14ac:dyDescent="0.2">
      <c r="A62" s="112" t="s">
        <v>314</v>
      </c>
      <c r="B62" s="111" t="s">
        <v>311</v>
      </c>
    </row>
    <row r="63" spans="1:2" x14ac:dyDescent="0.2">
      <c r="A63" s="112" t="s">
        <v>315</v>
      </c>
      <c r="B63" s="111" t="s">
        <v>312</v>
      </c>
    </row>
    <row r="64" spans="1:2" x14ac:dyDescent="0.2">
      <c r="A64" s="62" t="s">
        <v>374</v>
      </c>
      <c r="B64" s="111" t="s">
        <v>143</v>
      </c>
    </row>
    <row r="65" spans="1:2" x14ac:dyDescent="0.2">
      <c r="A65" s="112" t="s">
        <v>37</v>
      </c>
      <c r="B65" s="111" t="s">
        <v>375</v>
      </c>
    </row>
    <row r="66" spans="1:2" x14ac:dyDescent="0.2">
      <c r="A66" s="62" t="s">
        <v>248</v>
      </c>
      <c r="B66" s="111" t="s">
        <v>253</v>
      </c>
    </row>
    <row r="67" spans="1:2" x14ac:dyDescent="0.2">
      <c r="A67" s="62" t="s">
        <v>243</v>
      </c>
      <c r="B67" s="111" t="s">
        <v>257</v>
      </c>
    </row>
    <row r="68" spans="1:2" x14ac:dyDescent="0.2">
      <c r="A68" s="62" t="s">
        <v>249</v>
      </c>
      <c r="B68" s="111" t="s">
        <v>254</v>
      </c>
    </row>
    <row r="69" spans="1:2" x14ac:dyDescent="0.2">
      <c r="A69" s="62" t="s">
        <v>244</v>
      </c>
      <c r="B69" s="111" t="s">
        <v>258</v>
      </c>
    </row>
    <row r="70" spans="1:2" x14ac:dyDescent="0.2">
      <c r="A70" s="62" t="s">
        <v>250</v>
      </c>
      <c r="B70" s="111" t="s">
        <v>255</v>
      </c>
    </row>
    <row r="71" spans="1:2" x14ac:dyDescent="0.2">
      <c r="A71" s="62" t="s">
        <v>245</v>
      </c>
      <c r="B71" s="111" t="s">
        <v>259</v>
      </c>
    </row>
    <row r="72" spans="1:2" x14ac:dyDescent="0.2">
      <c r="A72" s="112" t="s">
        <v>251</v>
      </c>
      <c r="B72" s="111" t="s">
        <v>376</v>
      </c>
    </row>
    <row r="73" spans="1:2" x14ac:dyDescent="0.2">
      <c r="A73" s="112" t="s">
        <v>246</v>
      </c>
      <c r="B73" s="111" t="s">
        <v>377</v>
      </c>
    </row>
    <row r="74" spans="1:2" x14ac:dyDescent="0.2">
      <c r="A74" s="62" t="s">
        <v>252</v>
      </c>
      <c r="B74" s="111" t="s">
        <v>256</v>
      </c>
    </row>
    <row r="75" spans="1:2" x14ac:dyDescent="0.2">
      <c r="A75" s="62" t="s">
        <v>247</v>
      </c>
      <c r="B75" s="111" t="s">
        <v>260</v>
      </c>
    </row>
    <row r="76" spans="1:2" x14ac:dyDescent="0.2">
      <c r="A76" s="112" t="s">
        <v>144</v>
      </c>
      <c r="B76" s="111" t="s">
        <v>145</v>
      </c>
    </row>
    <row r="77" spans="1:2" x14ac:dyDescent="0.2">
      <c r="A77" s="112" t="s">
        <v>366</v>
      </c>
      <c r="B77" s="111" t="s">
        <v>367</v>
      </c>
    </row>
    <row r="78" spans="1:2" x14ac:dyDescent="0.2">
      <c r="A78" s="112" t="s">
        <v>33</v>
      </c>
      <c r="B78" s="111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111" t="s">
        <v>261</v>
      </c>
      <c r="B81" s="62" t="s">
        <v>262</v>
      </c>
    </row>
    <row r="82" spans="1:2" x14ac:dyDescent="0.2">
      <c r="A82" s="111" t="s">
        <v>47</v>
      </c>
      <c r="B82" s="111" t="s">
        <v>48</v>
      </c>
    </row>
    <row r="83" spans="1:2" x14ac:dyDescent="0.2">
      <c r="A83" s="62" t="s">
        <v>135</v>
      </c>
      <c r="B83" s="62" t="s">
        <v>137</v>
      </c>
    </row>
    <row r="84" spans="1:2" x14ac:dyDescent="0.2">
      <c r="A84" s="111" t="s">
        <v>44</v>
      </c>
      <c r="B84" s="111" t="s">
        <v>45</v>
      </c>
    </row>
    <row r="85" spans="1:2" x14ac:dyDescent="0.2">
      <c r="A85" s="111" t="s">
        <v>49</v>
      </c>
      <c r="B85" s="111" t="s">
        <v>50</v>
      </c>
    </row>
    <row r="86" spans="1:2" x14ac:dyDescent="0.2">
      <c r="A86" s="111" t="s">
        <v>141</v>
      </c>
      <c r="B86" s="111" t="s">
        <v>142</v>
      </c>
    </row>
    <row r="87" spans="1:2" x14ac:dyDescent="0.2">
      <c r="A87" s="111" t="s">
        <v>46</v>
      </c>
      <c r="B87" s="111" t="s">
        <v>150</v>
      </c>
    </row>
    <row r="88" spans="1:2" x14ac:dyDescent="0.2">
      <c r="A88" s="111" t="s">
        <v>148</v>
      </c>
      <c r="B88" s="111" t="s">
        <v>51</v>
      </c>
    </row>
    <row r="89" spans="1:2" x14ac:dyDescent="0.2">
      <c r="A89" s="111" t="s">
        <v>146</v>
      </c>
      <c r="B89" s="111" t="s">
        <v>147</v>
      </c>
    </row>
    <row r="90" spans="1:2" x14ac:dyDescent="0.2">
      <c r="A90" s="62" t="s">
        <v>285</v>
      </c>
      <c r="B90" s="62" t="s">
        <v>287</v>
      </c>
    </row>
    <row r="91" spans="1:2" x14ac:dyDescent="0.2">
      <c r="A91" s="62" t="s">
        <v>286</v>
      </c>
      <c r="B91" s="62" t="s">
        <v>288</v>
      </c>
    </row>
    <row r="92" spans="1:2" x14ac:dyDescent="0.2">
      <c r="A92" s="111" t="s">
        <v>149</v>
      </c>
      <c r="B92" s="111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showZeros="0" workbookViewId="0"/>
  </sheetViews>
  <sheetFormatPr defaultColWidth="9.140625" defaultRowHeight="12.75" x14ac:dyDescent="0.2"/>
  <cols>
    <col min="1" max="1" width="13.85546875" customWidth="1"/>
    <col min="2" max="2" width="35.7109375" customWidth="1"/>
    <col min="3" max="3" width="11" customWidth="1"/>
    <col min="4" max="4" width="13.7109375" customWidth="1"/>
    <col min="5" max="5" width="13.28515625" customWidth="1"/>
  </cols>
  <sheetData>
    <row r="1" spans="1:5" ht="11.25" customHeight="1" thickBot="1" x14ac:dyDescent="0.25">
      <c r="A1" s="8" t="s">
        <v>53</v>
      </c>
    </row>
    <row r="2" spans="1:5" ht="15" customHeight="1" thickTop="1" x14ac:dyDescent="0.2">
      <c r="A2" s="68"/>
      <c r="B2" s="107" t="s">
        <v>317</v>
      </c>
      <c r="C2" s="69"/>
      <c r="D2" s="70"/>
      <c r="E2" s="71"/>
    </row>
    <row r="3" spans="1:5" ht="15" customHeight="1" x14ac:dyDescent="0.2">
      <c r="A3" s="67"/>
      <c r="B3" s="72" t="s">
        <v>318</v>
      </c>
      <c r="C3" s="73"/>
      <c r="D3" s="73"/>
      <c r="E3" s="13"/>
    </row>
    <row r="4" spans="1:5" ht="15" customHeight="1" x14ac:dyDescent="0.2">
      <c r="A4" s="67"/>
      <c r="B4" s="114" t="str">
        <f>nombrecliente</f>
        <v>GOBIERNO DEL DISTRITO FEDERAL</v>
      </c>
      <c r="C4" s="114"/>
      <c r="D4" s="77"/>
      <c r="E4" s="13"/>
    </row>
    <row r="5" spans="1:5" ht="12.75" customHeight="1" x14ac:dyDescent="0.2">
      <c r="A5" s="13"/>
      <c r="B5" s="114"/>
      <c r="C5" s="114"/>
      <c r="D5" s="77"/>
      <c r="E5" s="13"/>
    </row>
    <row r="6" spans="1:5" ht="12.75" customHeight="1" thickBot="1" x14ac:dyDescent="0.25">
      <c r="A6" s="74"/>
      <c r="B6" s="115"/>
      <c r="C6" s="115"/>
      <c r="D6" s="78"/>
      <c r="E6" s="74"/>
    </row>
    <row r="7" spans="1:5" ht="12.75" customHeight="1" thickTop="1" x14ac:dyDescent="0.2">
      <c r="A7" s="67" t="s">
        <v>189</v>
      </c>
      <c r="B7" s="59" t="str">
        <f>numerodeconcurso</f>
        <v>2009/0257-0001</v>
      </c>
      <c r="C7" s="61" t="s">
        <v>187</v>
      </c>
      <c r="D7" s="100">
        <f>fechainicio</f>
        <v>40026</v>
      </c>
      <c r="E7" s="61"/>
    </row>
    <row r="8" spans="1:5" ht="12.75" customHeight="1" x14ac:dyDescent="0.2">
      <c r="A8" s="75" t="s">
        <v>59</v>
      </c>
      <c r="B8" s="101">
        <f>fechadeconcurso</f>
        <v>40017</v>
      </c>
      <c r="C8" s="61" t="s">
        <v>188</v>
      </c>
      <c r="D8" s="100">
        <f>fechaterminacion</f>
        <v>40178</v>
      </c>
      <c r="E8" s="61"/>
    </row>
    <row r="9" spans="1:5" ht="12.75" customHeight="1" x14ac:dyDescent="0.2">
      <c r="A9" s="67" t="s">
        <v>86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</row>
    <row r="10" spans="1:5" ht="12.75" customHeight="1" x14ac:dyDescent="0.2">
      <c r="A10" s="13"/>
      <c r="B10" s="113"/>
      <c r="C10" s="113"/>
      <c r="D10" s="113"/>
      <c r="E10" s="113"/>
    </row>
    <row r="11" spans="1:5" ht="12.75" customHeight="1" x14ac:dyDescent="0.2">
      <c r="A11" s="13"/>
      <c r="B11" s="113"/>
      <c r="C11" s="113"/>
      <c r="D11" s="113"/>
      <c r="E11" s="113"/>
    </row>
    <row r="12" spans="1:5" ht="15" customHeight="1" x14ac:dyDescent="0.2">
      <c r="A12" s="13"/>
      <c r="B12" s="113"/>
      <c r="C12" s="113"/>
      <c r="D12" s="113"/>
      <c r="E12" s="113"/>
    </row>
    <row r="13" spans="1:5" ht="12.75" customHeight="1" x14ac:dyDescent="0.2">
      <c r="A13" s="67" t="s">
        <v>184</v>
      </c>
      <c r="B13" s="13" t="str">
        <f>direcciondelaobra</f>
        <v>Tramo de Barranca del Muerto a Tlahuac.</v>
      </c>
    </row>
    <row r="14" spans="1:5" ht="12.75" customHeight="1" x14ac:dyDescent="0.2">
      <c r="A14" s="67" t="s">
        <v>185</v>
      </c>
      <c r="B14" s="13" t="str">
        <f>ciudaddelaobra&amp;", "&amp;estadodelaobra</f>
        <v>México, Distrito Federal</v>
      </c>
      <c r="E14" s="79"/>
    </row>
    <row r="15" spans="1:5" ht="12.75" customHeight="1" x14ac:dyDescent="0.2"/>
    <row r="16" spans="1:5" ht="12.75" customHeight="1" x14ac:dyDescent="0.2">
      <c r="A16" s="81" t="s">
        <v>327</v>
      </c>
      <c r="B16" s="82"/>
      <c r="C16" s="82"/>
      <c r="D16" s="82"/>
      <c r="E16" s="82"/>
    </row>
    <row r="17" spans="1:5" ht="12.75" customHeight="1" x14ac:dyDescent="0.2"/>
    <row r="18" spans="1:5" ht="21.75" customHeight="1" x14ac:dyDescent="0.2">
      <c r="A18" s="76" t="s">
        <v>55</v>
      </c>
      <c r="B18" s="80" t="s">
        <v>326</v>
      </c>
      <c r="C18" s="76" t="s">
        <v>56</v>
      </c>
      <c r="D18" s="80" t="s">
        <v>67</v>
      </c>
      <c r="E18" s="80" t="s">
        <v>325</v>
      </c>
    </row>
    <row r="19" spans="1:5" ht="11.25" customHeight="1" x14ac:dyDescent="0.2">
      <c r="A19" s="8" t="s">
        <v>57</v>
      </c>
      <c r="B19" s="8"/>
      <c r="C19" s="8"/>
      <c r="E19" s="8"/>
    </row>
    <row r="20" spans="1:5" ht="11.25" customHeight="1" x14ac:dyDescent="0.2">
      <c r="A20" s="43" t="s">
        <v>119</v>
      </c>
      <c r="B20" s="105" t="s">
        <v>125</v>
      </c>
      <c r="C20" s="12" t="s">
        <v>33</v>
      </c>
      <c r="D20" s="66" t="s">
        <v>121</v>
      </c>
      <c r="E20" s="63" t="s">
        <v>316</v>
      </c>
    </row>
    <row r="21" spans="1:5" ht="11.25" customHeight="1" x14ac:dyDescent="0.2">
      <c r="E21" s="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showZeros="0" workbookViewId="0"/>
  </sheetViews>
  <sheetFormatPr defaultColWidth="9.140625" defaultRowHeight="12.75" x14ac:dyDescent="0.2"/>
  <cols>
    <col min="1" max="1" width="13.28515625" customWidth="1"/>
    <col min="2" max="2" width="30.7109375" customWidth="1"/>
    <col min="3" max="3" width="8.7109375" customWidth="1"/>
    <col min="4" max="4" width="11.7109375" customWidth="1"/>
    <col min="5" max="5" width="10.7109375" customWidth="1"/>
    <col min="6" max="6" width="11.7109375" hidden="1" customWidth="1"/>
    <col min="7" max="7" width="12.140625" customWidth="1"/>
    <col min="8" max="8" width="10.5703125" customWidth="1"/>
    <col min="9" max="9" width="12.7109375" customWidth="1"/>
    <col min="10" max="10" width="10" customWidth="1"/>
  </cols>
  <sheetData>
    <row r="1" spans="1:10" ht="11.25" customHeight="1" thickBot="1" x14ac:dyDescent="0.25">
      <c r="A1" s="8" t="s">
        <v>53</v>
      </c>
    </row>
    <row r="2" spans="1:10" ht="12.75" customHeight="1" thickTop="1" x14ac:dyDescent="0.2">
      <c r="A2" s="68"/>
      <c r="B2" s="108" t="s">
        <v>317</v>
      </c>
      <c r="C2" s="70"/>
      <c r="D2" s="70"/>
      <c r="E2" s="71"/>
      <c r="F2" s="71"/>
      <c r="G2" s="71"/>
      <c r="H2" s="71"/>
      <c r="I2" s="71"/>
      <c r="J2" s="71"/>
    </row>
    <row r="3" spans="1:10" ht="12.75" customHeight="1" x14ac:dyDescent="0.2">
      <c r="A3" s="67"/>
      <c r="B3" s="72" t="s">
        <v>318</v>
      </c>
      <c r="C3" s="73"/>
      <c r="D3" s="73"/>
      <c r="E3" s="13"/>
      <c r="F3" s="13"/>
      <c r="G3" s="13"/>
      <c r="H3" s="13"/>
      <c r="I3" s="13"/>
      <c r="J3" s="13"/>
    </row>
    <row r="4" spans="1:10" ht="12.75" customHeight="1" x14ac:dyDescent="0.2">
      <c r="A4" s="67"/>
      <c r="B4" s="114" t="str">
        <f>nombrecliente</f>
        <v>GOBIERNO DEL DISTRITO FEDERAL</v>
      </c>
      <c r="C4" s="114"/>
      <c r="D4" s="114"/>
      <c r="E4" s="114"/>
      <c r="F4" s="96"/>
      <c r="G4" s="13"/>
      <c r="H4" s="13"/>
      <c r="I4" s="13"/>
      <c r="J4" s="13"/>
    </row>
    <row r="5" spans="1:10" ht="12.75" customHeight="1" x14ac:dyDescent="0.2">
      <c r="A5" s="13"/>
      <c r="B5" s="114"/>
      <c r="C5" s="114"/>
      <c r="D5" s="114"/>
      <c r="E5" s="114"/>
      <c r="F5" s="96"/>
      <c r="G5" s="13"/>
      <c r="H5" s="13"/>
      <c r="I5" s="13"/>
      <c r="J5" s="13"/>
    </row>
    <row r="6" spans="1:10" ht="12.75" customHeight="1" thickBot="1" x14ac:dyDescent="0.25">
      <c r="A6" s="74"/>
      <c r="B6" s="115"/>
      <c r="C6" s="115"/>
      <c r="D6" s="115"/>
      <c r="E6" s="115"/>
      <c r="F6" s="97"/>
      <c r="G6" s="74"/>
      <c r="H6" s="74"/>
      <c r="I6" s="74"/>
      <c r="J6" s="74"/>
    </row>
    <row r="7" spans="1:10" ht="12.75" customHeight="1" thickTop="1" x14ac:dyDescent="0.2">
      <c r="A7" s="67" t="s">
        <v>189</v>
      </c>
      <c r="B7" s="13" t="str">
        <f>numerodeconcurso</f>
        <v>2009/0257-0001</v>
      </c>
      <c r="C7" s="9"/>
      <c r="D7" s="9"/>
      <c r="E7" s="57" t="s">
        <v>187</v>
      </c>
      <c r="F7" s="57"/>
      <c r="G7" s="102">
        <f>fechainicio</f>
        <v>40026</v>
      </c>
      <c r="H7" s="9"/>
      <c r="I7" s="57"/>
      <c r="J7" s="13"/>
    </row>
    <row r="8" spans="1:10" ht="12.75" customHeight="1" x14ac:dyDescent="0.2">
      <c r="A8" s="75" t="s">
        <v>59</v>
      </c>
      <c r="B8" s="101">
        <f>fechadeconcurso</f>
        <v>40017</v>
      </c>
      <c r="C8" s="9"/>
      <c r="D8" s="9"/>
      <c r="E8" s="57" t="s">
        <v>188</v>
      </c>
      <c r="F8" s="57"/>
      <c r="G8" s="102">
        <f>fechaterminacion</f>
        <v>40178</v>
      </c>
      <c r="H8" s="9"/>
      <c r="I8" s="57"/>
      <c r="J8" s="13"/>
    </row>
    <row r="9" spans="1:10" ht="12.75" customHeight="1" x14ac:dyDescent="0.2">
      <c r="A9" s="67" t="s">
        <v>86</v>
      </c>
      <c r="B9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6"/>
      <c r="D9" s="116"/>
      <c r="E9" s="116"/>
      <c r="F9" s="116"/>
      <c r="G9" s="116"/>
      <c r="H9" s="116"/>
      <c r="I9" s="116"/>
      <c r="J9" s="9"/>
    </row>
    <row r="10" spans="1:10" ht="12.75" customHeight="1" x14ac:dyDescent="0.2">
      <c r="A10" s="13"/>
      <c r="B10" s="116"/>
      <c r="C10" s="116"/>
      <c r="D10" s="116"/>
      <c r="E10" s="116"/>
      <c r="F10" s="116"/>
      <c r="G10" s="116"/>
      <c r="H10" s="116"/>
      <c r="I10" s="116"/>
      <c r="J10" s="9"/>
    </row>
    <row r="11" spans="1:10" ht="15.75" customHeight="1" x14ac:dyDescent="0.2">
      <c r="A11" s="13"/>
      <c r="B11" s="116"/>
      <c r="C11" s="116"/>
      <c r="D11" s="116"/>
      <c r="E11" s="116"/>
      <c r="F11" s="116"/>
      <c r="G11" s="116"/>
      <c r="H11" s="116"/>
      <c r="I11" s="116"/>
      <c r="J11" s="9"/>
    </row>
    <row r="12" spans="1:10" x14ac:dyDescent="0.2">
      <c r="A12" s="67" t="s">
        <v>184</v>
      </c>
      <c r="B12" s="40" t="str">
        <f>direcciondelaobra</f>
        <v>Tramo de Barranca del Muerto a Tlahuac.</v>
      </c>
      <c r="C12" s="9"/>
      <c r="D12" s="13"/>
      <c r="J12" s="9"/>
    </row>
    <row r="13" spans="1:10" ht="12.75" customHeight="1" x14ac:dyDescent="0.2">
      <c r="A13" s="67" t="s">
        <v>185</v>
      </c>
      <c r="B13" s="13" t="str">
        <f>ciudaddelaobra&amp;", "&amp;estadodelaobra</f>
        <v>México, Distrito Federal</v>
      </c>
      <c r="C13" s="9"/>
      <c r="D13" s="9"/>
      <c r="E13" s="9"/>
      <c r="F13" s="9"/>
      <c r="G13" s="9"/>
      <c r="H13" s="9"/>
      <c r="I13" s="9"/>
      <c r="J13" s="9"/>
    </row>
    <row r="14" spans="1:10" ht="12.75" customHeight="1" x14ac:dyDescent="0.2"/>
    <row r="15" spans="1:10" ht="12.75" customHeight="1" x14ac:dyDescent="0.2">
      <c r="A15" s="10" t="s">
        <v>327</v>
      </c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2.75" customHeight="1" x14ac:dyDescent="0.2"/>
    <row r="17" spans="1:10" x14ac:dyDescent="0.2">
      <c r="A17" s="76" t="s">
        <v>328</v>
      </c>
      <c r="B17" s="76" t="s">
        <v>329</v>
      </c>
      <c r="C17" s="76" t="s">
        <v>330</v>
      </c>
      <c r="D17" s="80" t="s">
        <v>331</v>
      </c>
      <c r="E17" s="76" t="s">
        <v>66</v>
      </c>
      <c r="F17" s="76"/>
      <c r="G17" s="76" t="s">
        <v>332</v>
      </c>
      <c r="H17" s="76" t="s">
        <v>333</v>
      </c>
      <c r="I17" s="76" t="s">
        <v>334</v>
      </c>
      <c r="J17" s="76" t="s">
        <v>335</v>
      </c>
    </row>
    <row r="18" spans="1:10" ht="11.25" customHeight="1" x14ac:dyDescent="0.2">
      <c r="A18" s="8" t="s">
        <v>57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41" t="s">
        <v>119</v>
      </c>
      <c r="B19" s="105" t="s">
        <v>125</v>
      </c>
      <c r="C19" s="109" t="s">
        <v>135</v>
      </c>
      <c r="D19" s="106" t="s">
        <v>46</v>
      </c>
      <c r="E19" s="110" t="s">
        <v>133</v>
      </c>
      <c r="F19" s="83" t="s">
        <v>261</v>
      </c>
      <c r="G19" s="106" t="str">
        <f>IF(F19="p","PROPIO",IF(F19="c","POR COMPRAR",IF(F19="A","ALQUILER","")))</f>
        <v/>
      </c>
      <c r="H19" s="106" t="s">
        <v>149</v>
      </c>
      <c r="I19" s="106" t="s">
        <v>148</v>
      </c>
      <c r="J19" s="106" t="s">
        <v>47</v>
      </c>
    </row>
    <row r="20" spans="1:10" ht="11.25" customHeight="1" x14ac:dyDescent="0.2">
      <c r="J20" s="8" t="s">
        <v>58</v>
      </c>
    </row>
  </sheetData>
  <mergeCells count="2">
    <mergeCell ref="B4:E6"/>
    <mergeCell ref="B9:I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showGridLines="0" showZeros="0" workbookViewId="0">
      <selection activeCell="B13" sqref="B13"/>
    </sheetView>
  </sheetViews>
  <sheetFormatPr defaultColWidth="9.140625" defaultRowHeight="12.75" x14ac:dyDescent="0.2"/>
  <cols>
    <col min="1" max="1" width="14.7109375" customWidth="1"/>
    <col min="2" max="2" width="35.7109375" customWidth="1"/>
    <col min="3" max="3" width="8.7109375" customWidth="1"/>
    <col min="4" max="4" width="16.7109375" customWidth="1"/>
    <col min="5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8"/>
      <c r="B2" s="108" t="s">
        <v>317</v>
      </c>
      <c r="C2" s="70"/>
      <c r="D2" s="70"/>
      <c r="E2" s="71"/>
    </row>
    <row r="3" spans="1:5" ht="12.75" customHeight="1" x14ac:dyDescent="0.2">
      <c r="A3" s="67"/>
      <c r="B3" s="72" t="s">
        <v>318</v>
      </c>
      <c r="C3" s="73"/>
      <c r="D3" s="73"/>
      <c r="E3" s="13"/>
    </row>
    <row r="4" spans="1:5" ht="12.75" customHeight="1" x14ac:dyDescent="0.2">
      <c r="A4" s="67"/>
      <c r="B4" s="114" t="str">
        <f>nombrecliente</f>
        <v>GOBIERNO DEL DISTRITO FEDERAL</v>
      </c>
      <c r="C4" s="114"/>
      <c r="D4" s="77"/>
      <c r="E4" s="13"/>
    </row>
    <row r="5" spans="1:5" ht="12.75" customHeight="1" x14ac:dyDescent="0.2">
      <c r="A5" s="13"/>
      <c r="B5" s="114"/>
      <c r="C5" s="114"/>
      <c r="D5" s="77"/>
      <c r="E5" s="13"/>
    </row>
    <row r="6" spans="1:5" ht="12.75" customHeight="1" thickBot="1" x14ac:dyDescent="0.25">
      <c r="A6" s="74"/>
      <c r="B6" s="115"/>
      <c r="C6" s="115"/>
      <c r="D6" s="78"/>
      <c r="E6" s="74"/>
    </row>
    <row r="7" spans="1:5" ht="12.75" customHeight="1" thickTop="1" x14ac:dyDescent="0.2">
      <c r="A7" s="67" t="s">
        <v>189</v>
      </c>
      <c r="B7" s="59" t="str">
        <f>numerodeconcurso</f>
        <v>2009/0257-0001</v>
      </c>
      <c r="D7" s="61" t="s">
        <v>319</v>
      </c>
      <c r="E7" s="101">
        <f>fechainicio</f>
        <v>40026</v>
      </c>
    </row>
    <row r="8" spans="1:5" ht="12.75" customHeight="1" x14ac:dyDescent="0.2">
      <c r="A8" s="75" t="s">
        <v>59</v>
      </c>
      <c r="B8" s="101">
        <f>fechadeconcurso</f>
        <v>40017</v>
      </c>
      <c r="C8" s="61"/>
      <c r="D8" s="61" t="s">
        <v>320</v>
      </c>
      <c r="E8" s="101">
        <f>fechaterminacion</f>
        <v>40178</v>
      </c>
    </row>
    <row r="9" spans="1:5" ht="12.75" customHeight="1" x14ac:dyDescent="0.2">
      <c r="A9" s="67" t="s">
        <v>86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</row>
    <row r="10" spans="1:5" ht="11.25" customHeight="1" x14ac:dyDescent="0.2">
      <c r="A10" s="13"/>
      <c r="B10" s="113"/>
      <c r="C10" s="113"/>
      <c r="D10" s="113"/>
      <c r="E10" s="113"/>
    </row>
    <row r="11" spans="1:5" ht="11.25" customHeight="1" x14ac:dyDescent="0.2">
      <c r="A11" s="13"/>
      <c r="B11" s="113"/>
      <c r="C11" s="113"/>
      <c r="D11" s="113"/>
      <c r="E11" s="113"/>
    </row>
    <row r="12" spans="1:5" ht="11.25" customHeight="1" x14ac:dyDescent="0.2">
      <c r="A12" s="13"/>
      <c r="B12" s="113"/>
      <c r="C12" s="113"/>
      <c r="D12" s="113"/>
      <c r="E12" s="113"/>
    </row>
    <row r="13" spans="1:5" ht="12.75" customHeight="1" x14ac:dyDescent="0.2">
      <c r="A13" s="67" t="s">
        <v>184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321</v>
      </c>
      <c r="B15" s="20"/>
      <c r="C15" s="20"/>
      <c r="D15" s="20"/>
      <c r="E15" s="20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6" t="s">
        <v>55</v>
      </c>
      <c r="B17" s="76" t="s">
        <v>322</v>
      </c>
      <c r="C17" s="76" t="s">
        <v>56</v>
      </c>
      <c r="D17" s="80" t="s">
        <v>323</v>
      </c>
      <c r="E17" s="80" t="s">
        <v>324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42" t="s">
        <v>119</v>
      </c>
      <c r="B19" s="104" t="s">
        <v>125</v>
      </c>
      <c r="C19" s="21" t="s">
        <v>33</v>
      </c>
      <c r="D19" s="66" t="s">
        <v>121</v>
      </c>
      <c r="E19" s="45" t="s">
        <v>235</v>
      </c>
    </row>
    <row r="20" spans="1:5" ht="11.25" customHeight="1" x14ac:dyDescent="0.2">
      <c r="E20" s="8" t="s">
        <v>58</v>
      </c>
    </row>
  </sheetData>
  <mergeCells count="2">
    <mergeCell ref="B9:E12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showGridLines="0" showZeros="0" zoomScaleNormal="100" workbookViewId="0"/>
  </sheetViews>
  <sheetFormatPr defaultColWidth="9.140625" defaultRowHeight="12.75" x14ac:dyDescent="0.2"/>
  <cols>
    <col min="1" max="1" width="12.7109375" customWidth="1"/>
    <col min="2" max="2" width="35.7109375" customWidth="1"/>
    <col min="3" max="3" width="9.7109375" customWidth="1"/>
    <col min="4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8"/>
      <c r="B2" s="108" t="s">
        <v>317</v>
      </c>
      <c r="C2" s="70"/>
      <c r="D2" s="70"/>
      <c r="E2" s="71"/>
    </row>
    <row r="3" spans="1:5" ht="12.75" customHeight="1" x14ac:dyDescent="0.2">
      <c r="A3" s="67"/>
      <c r="B3" s="72" t="s">
        <v>318</v>
      </c>
      <c r="C3" s="73"/>
      <c r="D3" s="73"/>
      <c r="E3" s="13"/>
    </row>
    <row r="4" spans="1:5" ht="12.75" customHeight="1" x14ac:dyDescent="0.2">
      <c r="A4" s="67"/>
      <c r="B4" s="114" t="str">
        <f>nombrecliente</f>
        <v>GOBIERNO DEL DISTRITO FEDERAL</v>
      </c>
      <c r="C4" s="114"/>
      <c r="D4" s="77"/>
      <c r="E4" s="13"/>
    </row>
    <row r="5" spans="1:5" ht="12.75" customHeight="1" x14ac:dyDescent="0.2">
      <c r="A5" s="13"/>
      <c r="B5" s="114"/>
      <c r="C5" s="114"/>
      <c r="D5" s="77"/>
      <c r="E5" s="13"/>
    </row>
    <row r="6" spans="1:5" ht="12.75" customHeight="1" thickBot="1" x14ac:dyDescent="0.25">
      <c r="A6" s="74"/>
      <c r="B6" s="115"/>
      <c r="C6" s="115"/>
      <c r="D6" s="78"/>
      <c r="E6" s="74"/>
    </row>
    <row r="7" spans="1:5" ht="12.75" customHeight="1" thickTop="1" x14ac:dyDescent="0.2">
      <c r="A7" s="67" t="s">
        <v>189</v>
      </c>
      <c r="B7" s="59" t="str">
        <f>numerodeconcurso</f>
        <v>2009/0257-0001</v>
      </c>
      <c r="D7" s="61" t="s">
        <v>319</v>
      </c>
      <c r="E7" s="101">
        <f>fechainicio</f>
        <v>40026</v>
      </c>
    </row>
    <row r="8" spans="1:5" ht="12.75" customHeight="1" x14ac:dyDescent="0.2">
      <c r="A8" s="75" t="s">
        <v>59</v>
      </c>
      <c r="B8" s="101">
        <f>fechadeconcurso</f>
        <v>40017</v>
      </c>
      <c r="C8" s="61"/>
      <c r="D8" s="61" t="s">
        <v>320</v>
      </c>
      <c r="E8" s="101">
        <f>fechaterminacion</f>
        <v>40178</v>
      </c>
    </row>
    <row r="9" spans="1:5" ht="12.75" customHeight="1" x14ac:dyDescent="0.2">
      <c r="A9" s="67" t="s">
        <v>86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</row>
    <row r="10" spans="1:5" ht="11.25" customHeight="1" x14ac:dyDescent="0.2">
      <c r="A10" s="13"/>
      <c r="B10" s="113"/>
      <c r="C10" s="113"/>
      <c r="D10" s="113"/>
      <c r="E10" s="113"/>
    </row>
    <row r="11" spans="1:5" ht="11.25" customHeight="1" x14ac:dyDescent="0.2">
      <c r="A11" s="13"/>
      <c r="B11" s="113"/>
      <c r="C11" s="113"/>
      <c r="D11" s="113"/>
      <c r="E11" s="113"/>
    </row>
    <row r="12" spans="1:5" ht="11.25" customHeight="1" x14ac:dyDescent="0.2">
      <c r="A12" s="13"/>
      <c r="B12" s="113"/>
      <c r="C12" s="113"/>
      <c r="D12" s="113"/>
      <c r="E12" s="113"/>
    </row>
    <row r="13" spans="1:5" ht="12.75" customHeight="1" x14ac:dyDescent="0.2">
      <c r="A13" s="67" t="s">
        <v>184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81" t="s">
        <v>336</v>
      </c>
      <c r="B15" s="84"/>
      <c r="C15" s="84"/>
      <c r="D15" s="84"/>
      <c r="E15" s="84"/>
    </row>
    <row r="16" spans="1:5" ht="11.25" customHeight="1" x14ac:dyDescent="0.2">
      <c r="A16" s="8"/>
      <c r="B16" s="8"/>
      <c r="C16" s="8"/>
      <c r="D16" s="8"/>
      <c r="E16" s="8"/>
    </row>
    <row r="17" spans="1:5" x14ac:dyDescent="0.2">
      <c r="A17" s="76" t="s">
        <v>55</v>
      </c>
      <c r="B17" s="76" t="s">
        <v>337</v>
      </c>
      <c r="C17" s="76" t="s">
        <v>56</v>
      </c>
      <c r="D17" s="76" t="s">
        <v>338</v>
      </c>
      <c r="E17" s="80" t="s">
        <v>339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42" t="s">
        <v>119</v>
      </c>
      <c r="B19" s="104" t="s">
        <v>125</v>
      </c>
      <c r="C19" s="21" t="s">
        <v>33</v>
      </c>
      <c r="D19" s="66" t="s">
        <v>121</v>
      </c>
      <c r="E19" s="46" t="s">
        <v>248</v>
      </c>
    </row>
    <row r="20" spans="1:5" ht="11.25" customHeight="1" x14ac:dyDescent="0.2">
      <c r="E20" s="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&amp;L{razonsocial}&amp;R{cargo}: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showGridLines="0" showZeros="0" workbookViewId="0">
      <selection activeCell="J18" sqref="J18"/>
    </sheetView>
  </sheetViews>
  <sheetFormatPr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6" width="11.7109375" customWidth="1"/>
  </cols>
  <sheetData>
    <row r="1" spans="1:6" ht="11.25" customHeight="1" thickBot="1" x14ac:dyDescent="0.25">
      <c r="A1" s="13" t="s">
        <v>53</v>
      </c>
    </row>
    <row r="2" spans="1:6" ht="12.75" customHeight="1" thickTop="1" x14ac:dyDescent="0.2">
      <c r="A2" s="68"/>
      <c r="B2" s="108" t="s">
        <v>317</v>
      </c>
      <c r="C2" s="70"/>
      <c r="D2" s="70"/>
      <c r="E2" s="71"/>
      <c r="F2" s="71"/>
    </row>
    <row r="3" spans="1:6" ht="12.75" customHeight="1" x14ac:dyDescent="0.2">
      <c r="A3" s="67"/>
      <c r="B3" s="72" t="s">
        <v>318</v>
      </c>
      <c r="C3" s="73"/>
      <c r="D3" s="73"/>
      <c r="E3" s="13"/>
      <c r="F3" s="13"/>
    </row>
    <row r="4" spans="1:6" ht="12.75" customHeight="1" x14ac:dyDescent="0.2">
      <c r="A4" s="67"/>
      <c r="B4" s="114" t="str">
        <f>nombrecliente</f>
        <v>GOBIERNO DEL DISTRITO FEDERAL</v>
      </c>
      <c r="C4" s="114"/>
      <c r="D4" s="77"/>
      <c r="E4" s="13"/>
      <c r="F4" s="13"/>
    </row>
    <row r="5" spans="1:6" ht="12.75" customHeight="1" x14ac:dyDescent="0.2">
      <c r="A5" s="13"/>
      <c r="B5" s="114"/>
      <c r="C5" s="114"/>
      <c r="D5" s="77"/>
      <c r="E5" s="13"/>
      <c r="F5" s="13"/>
    </row>
    <row r="6" spans="1:6" ht="12.75" customHeight="1" thickBot="1" x14ac:dyDescent="0.25">
      <c r="A6" s="74"/>
      <c r="B6" s="115"/>
      <c r="C6" s="115"/>
      <c r="D6" s="78"/>
      <c r="E6" s="74"/>
      <c r="F6" s="74"/>
    </row>
    <row r="7" spans="1:6" ht="12.75" customHeight="1" thickTop="1" x14ac:dyDescent="0.2">
      <c r="A7" s="67" t="s">
        <v>189</v>
      </c>
      <c r="B7" s="59" t="str">
        <f>numerodeconcurso</f>
        <v>2009/0257-0001</v>
      </c>
      <c r="C7" s="9"/>
      <c r="F7" s="9"/>
    </row>
    <row r="8" spans="1:6" ht="12.75" customHeight="1" x14ac:dyDescent="0.2">
      <c r="A8" s="75" t="s">
        <v>59</v>
      </c>
      <c r="B8" s="101">
        <f>fechadeconcurso</f>
        <v>40017</v>
      </c>
      <c r="C8" s="9"/>
      <c r="D8" s="57"/>
      <c r="E8" s="58"/>
      <c r="F8" s="9"/>
    </row>
    <row r="9" spans="1:6" ht="12.75" customHeight="1" x14ac:dyDescent="0.2">
      <c r="A9" s="67" t="s">
        <v>86</v>
      </c>
      <c r="B9" s="1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6"/>
      <c r="D9" s="116"/>
      <c r="E9" s="116"/>
      <c r="F9" s="9"/>
    </row>
    <row r="10" spans="1:6" ht="12.75" customHeight="1" x14ac:dyDescent="0.2">
      <c r="A10" s="13"/>
      <c r="B10" s="116"/>
      <c r="C10" s="116"/>
      <c r="D10" s="116"/>
      <c r="E10" s="116"/>
      <c r="F10" s="9"/>
    </row>
    <row r="11" spans="1:6" ht="12.75" customHeight="1" x14ac:dyDescent="0.2">
      <c r="A11" s="13"/>
      <c r="B11" s="116"/>
      <c r="C11" s="116"/>
      <c r="D11" s="116"/>
      <c r="E11" s="116"/>
      <c r="F11" s="9"/>
    </row>
    <row r="12" spans="1:6" ht="12.75" customHeight="1" x14ac:dyDescent="0.2">
      <c r="A12" s="13"/>
      <c r="B12" s="116"/>
      <c r="C12" s="116"/>
      <c r="D12" s="116"/>
      <c r="E12" s="116"/>
      <c r="F12" s="67"/>
    </row>
    <row r="13" spans="1:6" ht="12.75" customHeight="1" x14ac:dyDescent="0.2">
      <c r="A13" s="13"/>
      <c r="B13" s="116"/>
      <c r="C13" s="116"/>
      <c r="D13" s="116"/>
      <c r="E13" s="116"/>
      <c r="F13" s="67"/>
    </row>
    <row r="14" spans="1:6" ht="12.75" customHeight="1" x14ac:dyDescent="0.2">
      <c r="A14" s="13"/>
      <c r="B14" s="116"/>
      <c r="C14" s="116"/>
      <c r="D14" s="116"/>
      <c r="E14" s="116"/>
      <c r="F14" s="67"/>
    </row>
    <row r="15" spans="1:6" ht="12.75" customHeight="1" x14ac:dyDescent="0.2">
      <c r="A15" s="67" t="s">
        <v>184</v>
      </c>
      <c r="B15" s="39" t="str">
        <f>direcciondelaobra</f>
        <v>Tramo de Barranca del Muerto a Tlahuac.</v>
      </c>
      <c r="C15" s="39"/>
      <c r="D15" s="60" t="s">
        <v>186</v>
      </c>
      <c r="E15" s="13" t="str">
        <f>plazocalculado&amp;" días naturales"</f>
        <v>153 días naturales</v>
      </c>
      <c r="F15" s="67"/>
    </row>
    <row r="16" spans="1:6" ht="12.75" customHeight="1" x14ac:dyDescent="0.2">
      <c r="A16" s="67" t="s">
        <v>185</v>
      </c>
      <c r="B16" s="39" t="str">
        <f>ciudaddelaobra&amp;", "&amp;estadodelaobra</f>
        <v>México, Distrito Federal</v>
      </c>
      <c r="C16" s="60" t="s">
        <v>187</v>
      </c>
      <c r="D16" s="103">
        <f>fechainicio</f>
        <v>40026</v>
      </c>
      <c r="E16" s="57" t="s">
        <v>188</v>
      </c>
      <c r="F16" s="102">
        <f>fechaterminacion</f>
        <v>40178</v>
      </c>
    </row>
    <row r="17" spans="1:6" ht="12.75" customHeight="1" x14ac:dyDescent="0.2">
      <c r="A17" s="13"/>
      <c r="B17" s="9"/>
      <c r="C17" s="9"/>
      <c r="D17" s="9"/>
      <c r="E17" s="67" t="s">
        <v>54</v>
      </c>
      <c r="F17" s="13" t="s">
        <v>61</v>
      </c>
    </row>
    <row r="18" spans="1:6" ht="12.75" customHeight="1" x14ac:dyDescent="0.2"/>
    <row r="19" spans="1:6" ht="12.75" customHeight="1" x14ac:dyDescent="0.2">
      <c r="A19" s="1" t="s">
        <v>62</v>
      </c>
      <c r="B19" s="14"/>
      <c r="C19" s="14"/>
      <c r="D19" s="14"/>
      <c r="E19" s="14"/>
      <c r="F19" s="14"/>
    </row>
    <row r="20" spans="1:6" ht="12.75" customHeight="1" x14ac:dyDescent="0.2"/>
    <row r="21" spans="1:6" ht="21.75" customHeight="1" x14ac:dyDescent="0.2">
      <c r="A21" s="15" t="s">
        <v>55</v>
      </c>
      <c r="B21" s="16" t="s">
        <v>60</v>
      </c>
      <c r="C21" s="17" t="s">
        <v>56</v>
      </c>
      <c r="D21" s="18" t="s">
        <v>63</v>
      </c>
      <c r="E21" s="18" t="s">
        <v>64</v>
      </c>
      <c r="F21" s="19" t="s">
        <v>65</v>
      </c>
    </row>
    <row r="22" spans="1:6" ht="11.25" customHeight="1" thickTop="1" x14ac:dyDescent="0.2">
      <c r="A22" s="8" t="s">
        <v>57</v>
      </c>
      <c r="B22" s="8"/>
      <c r="C22" s="8"/>
      <c r="D22" s="8"/>
      <c r="E22" s="8"/>
      <c r="F22" s="8"/>
    </row>
    <row r="23" spans="1:6" ht="11.25" customHeight="1" x14ac:dyDescent="0.2">
      <c r="A23" s="41" t="s">
        <v>119</v>
      </c>
      <c r="B23" s="105" t="s">
        <v>125</v>
      </c>
      <c r="C23" s="11" t="s">
        <v>33</v>
      </c>
      <c r="D23" s="46" t="s">
        <v>248</v>
      </c>
      <c r="E23" s="64" t="s">
        <v>263</v>
      </c>
      <c r="F23" s="45" t="s">
        <v>250</v>
      </c>
    </row>
    <row r="24" spans="1:6" ht="11.25" customHeight="1" x14ac:dyDescent="0.2">
      <c r="F24" s="8" t="s">
        <v>58</v>
      </c>
    </row>
  </sheetData>
  <mergeCells count="2">
    <mergeCell ref="B9:E14"/>
    <mergeCell ref="B4:C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0"/>
  <sheetViews>
    <sheetView showGridLines="0" showZeros="0" tabSelected="1" workbookViewId="0">
      <selection activeCell="B15" sqref="B15"/>
    </sheetView>
  </sheetViews>
  <sheetFormatPr defaultColWidth="9.140625" defaultRowHeight="12.75" x14ac:dyDescent="0.2"/>
  <cols>
    <col min="1" max="1" width="12.7109375" customWidth="1"/>
    <col min="2" max="2" width="35.7109375" customWidth="1"/>
    <col min="3" max="3" width="8.7109375" customWidth="1"/>
    <col min="4" max="5" width="15.7109375" customWidth="1"/>
  </cols>
  <sheetData>
    <row r="1" spans="1:5" ht="11.25" customHeight="1" thickBot="1" x14ac:dyDescent="0.25">
      <c r="A1" s="8" t="s">
        <v>53</v>
      </c>
      <c r="B1" s="8"/>
      <c r="C1" s="8"/>
      <c r="D1" s="8"/>
      <c r="E1" s="8"/>
    </row>
    <row r="2" spans="1:5" ht="12.75" customHeight="1" thickTop="1" x14ac:dyDescent="0.2">
      <c r="A2" s="68"/>
      <c r="B2" s="108" t="s">
        <v>317</v>
      </c>
      <c r="C2" s="70"/>
      <c r="D2" s="70"/>
      <c r="E2" s="71"/>
    </row>
    <row r="3" spans="1:5" ht="12.75" customHeight="1" x14ac:dyDescent="0.2">
      <c r="A3" s="67"/>
      <c r="B3" s="72" t="s">
        <v>318</v>
      </c>
      <c r="C3" s="73"/>
      <c r="D3" s="73"/>
      <c r="E3" s="13"/>
    </row>
    <row r="4" spans="1:5" ht="12.75" customHeight="1" x14ac:dyDescent="0.2">
      <c r="A4" s="67"/>
      <c r="B4" s="114" t="str">
        <f>nombrecliente</f>
        <v>GOBIERNO DEL DISTRITO FEDERAL</v>
      </c>
      <c r="C4" s="114"/>
      <c r="D4" s="77"/>
      <c r="E4" s="13"/>
    </row>
    <row r="5" spans="1:5" ht="12.75" customHeight="1" x14ac:dyDescent="0.2">
      <c r="A5" s="13"/>
      <c r="B5" s="114"/>
      <c r="C5" s="114"/>
      <c r="D5" s="77"/>
      <c r="E5" s="13"/>
    </row>
    <row r="6" spans="1:5" ht="12.75" customHeight="1" thickBot="1" x14ac:dyDescent="0.25">
      <c r="A6" s="74"/>
      <c r="B6" s="115"/>
      <c r="C6" s="115"/>
      <c r="D6" s="78"/>
      <c r="E6" s="74"/>
    </row>
    <row r="7" spans="1:5" ht="12.75" customHeight="1" thickTop="1" x14ac:dyDescent="0.2">
      <c r="A7" s="67" t="s">
        <v>189</v>
      </c>
      <c r="B7" s="59" t="str">
        <f>numerodeconcurso</f>
        <v>2009/0257-0001</v>
      </c>
      <c r="D7" s="61" t="s">
        <v>319</v>
      </c>
      <c r="E7" s="101">
        <f>fechainicio</f>
        <v>40026</v>
      </c>
    </row>
    <row r="8" spans="1:5" ht="12.75" customHeight="1" x14ac:dyDescent="0.2">
      <c r="A8" s="75" t="s">
        <v>59</v>
      </c>
      <c r="B8" s="101">
        <f>fechadeconcurso</f>
        <v>40017</v>
      </c>
      <c r="C8" s="61"/>
      <c r="D8" s="61" t="s">
        <v>320</v>
      </c>
      <c r="E8" s="101">
        <f>fechaterminacion</f>
        <v>40178</v>
      </c>
    </row>
    <row r="9" spans="1:5" ht="12.75" customHeight="1" x14ac:dyDescent="0.2">
      <c r="A9" s="67" t="s">
        <v>86</v>
      </c>
      <c r="B9" s="11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3"/>
      <c r="D9" s="113"/>
      <c r="E9" s="113"/>
    </row>
    <row r="10" spans="1:5" ht="11.25" customHeight="1" x14ac:dyDescent="0.2">
      <c r="A10" s="13"/>
      <c r="B10" s="113"/>
      <c r="C10" s="113"/>
      <c r="D10" s="113"/>
      <c r="E10" s="113"/>
    </row>
    <row r="11" spans="1:5" ht="11.25" customHeight="1" x14ac:dyDescent="0.2">
      <c r="A11" s="13"/>
      <c r="B11" s="113"/>
      <c r="C11" s="113"/>
      <c r="D11" s="113"/>
      <c r="E11" s="113"/>
    </row>
    <row r="12" spans="1:5" ht="11.25" customHeight="1" x14ac:dyDescent="0.2">
      <c r="A12" s="13"/>
      <c r="B12" s="113"/>
      <c r="C12" s="113"/>
      <c r="D12" s="113"/>
      <c r="E12" s="113"/>
    </row>
    <row r="13" spans="1:5" ht="12.75" customHeight="1" x14ac:dyDescent="0.2">
      <c r="A13" s="67" t="s">
        <v>184</v>
      </c>
      <c r="B13" s="13" t="str">
        <f>direcciondelaobra&amp;", "&amp;ciudaddelaobra&amp;", "&amp;estadodelaobra</f>
        <v>Tramo de Barranca del Muerto a Tlahuac., México, Distrito Federal</v>
      </c>
      <c r="C13" s="13"/>
    </row>
    <row r="14" spans="1:5" ht="11.25" customHeight="1" x14ac:dyDescent="0.2">
      <c r="A14" s="8"/>
      <c r="B14" s="8"/>
      <c r="C14" s="8"/>
      <c r="D14" s="8"/>
      <c r="E14" s="8"/>
    </row>
    <row r="15" spans="1:5" ht="12.75" customHeight="1" x14ac:dyDescent="0.2">
      <c r="A15" s="1" t="s">
        <v>321</v>
      </c>
      <c r="B15" s="20"/>
      <c r="C15" s="20"/>
      <c r="D15" s="20"/>
      <c r="E15" s="20"/>
    </row>
    <row r="16" spans="1:5" ht="11.25" customHeight="1" x14ac:dyDescent="0.2">
      <c r="A16" s="8"/>
      <c r="B16" s="8"/>
      <c r="C16" s="8"/>
      <c r="D16" s="8"/>
      <c r="E16" s="8"/>
    </row>
    <row r="17" spans="1:5" ht="22.5" x14ac:dyDescent="0.2">
      <c r="A17" s="76" t="s">
        <v>55</v>
      </c>
      <c r="B17" s="76" t="s">
        <v>322</v>
      </c>
      <c r="C17" s="76" t="s">
        <v>56</v>
      </c>
      <c r="D17" s="76" t="s">
        <v>323</v>
      </c>
      <c r="E17" s="80" t="s">
        <v>324</v>
      </c>
    </row>
    <row r="18" spans="1:5" ht="11.25" customHeight="1" x14ac:dyDescent="0.2">
      <c r="A18" s="8" t="s">
        <v>57</v>
      </c>
      <c r="B18" s="8"/>
      <c r="C18" s="8"/>
      <c r="D18" s="8"/>
      <c r="E18" s="8"/>
    </row>
    <row r="19" spans="1:5" ht="11.25" customHeight="1" x14ac:dyDescent="0.2">
      <c r="A19" s="42" t="s">
        <v>119</v>
      </c>
      <c r="B19" s="104" t="s">
        <v>125</v>
      </c>
      <c r="C19" s="21" t="s">
        <v>33</v>
      </c>
      <c r="D19" s="66" t="s">
        <v>121</v>
      </c>
      <c r="E19" s="45" t="s">
        <v>235</v>
      </c>
    </row>
    <row r="20" spans="1:5" ht="11.25" customHeight="1" x14ac:dyDescent="0.2">
      <c r="E20" s="8" t="s">
        <v>58</v>
      </c>
    </row>
  </sheetData>
  <mergeCells count="2">
    <mergeCell ref="B4:C6"/>
    <mergeCell ref="B9:E12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Equipo1</vt:lpstr>
      <vt:lpstr>Equipo2</vt:lpstr>
      <vt:lpstr>Listado Insumos</vt:lpstr>
      <vt:lpstr>Mano de Obra1</vt:lpstr>
      <vt:lpstr>Mano de Obra2</vt:lpstr>
      <vt:lpstr>Materiales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2010-07-18T04:46:34Z</cp:lastPrinted>
  <dcterms:created xsi:type="dcterms:W3CDTF">2002-02-27T19:20:33Z</dcterms:created>
  <dcterms:modified xsi:type="dcterms:W3CDTF">2018-11-26T14:49:54Z</dcterms:modified>
</cp:coreProperties>
</file>